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Благ.50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<sst xmlns="http://schemas.openxmlformats.org/spreadsheetml/2006/main" count="66" uniqueCount="62">
  <si>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</si>
  <si>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</si>
  <si>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</si>
  <si>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</si>
  <si>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Благовещенская  д.№ 50</t>
  </si>
  <si>
    <t>Задолженность населения по оплате на 01.01.2012, в т.ч.:</t>
  </si>
  <si>
    <t>общая площадь 2912,90 кв.м.</t>
  </si>
  <si>
    <t>коммунальные услуги:  -183752,84</t>
  </si>
  <si>
    <t>количество зарегистрированных 83 чел.</t>
  </si>
  <si>
    <t xml:space="preserve">содержание и ремонт: -82638,57 </t>
  </si>
  <si>
    <t>капитальный ремонт: -9460,07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</si>
  <si>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</si>
  <si>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</si>
  <si>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</si>
  <si>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</si>
  <si>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</si>
  <si>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</si>
  <si>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</si>
  <si>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</si>
  <si>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</si>
  <si>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</si>
  <si>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</si>
  <si>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</si>
  <si>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</si>
  <si>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</si>
  <si>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</si>
  <si>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</si>
  <si>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</si>
  <si>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</si>
  <si>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</si>
  <si>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</si>
  <si>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</si>
  <si>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</si>
  <si>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</si>
  <si>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</si>
  <si>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</si>
  <si>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</si>
  <si>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</si>
  <si>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</si>
  <si>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</si>
  <si>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чистка снега и наледи с крыши</t>
  </si>
  <si>
    <t>косметический ремонт 2п.</t>
  </si>
  <si>
    <t>смена почтовых ящиков</t>
  </si>
  <si>
    <t>ремонт водосточных труб</t>
  </si>
  <si>
    <t>подготовка дома к отопительному сезону</t>
  </si>
  <si>
    <t>промывка пластинчатого водоподогревателя</t>
  </si>
  <si>
    <t>гидравлическое испытание системы отопления</t>
  </si>
  <si>
    <t>промывка системы отопления</t>
  </si>
  <si>
    <t>периодическая проверка вентканалов</t>
  </si>
  <si>
    <t>смена шаровых кранов</t>
  </si>
  <si>
    <t>Услуги банка</t>
  </si>
  <si>
    <t>Услуги управления</t>
  </si>
  <si>
    <t>2,35</t>
  </si>
  <si>
    <t>Прочие услуги (в т.ч. Коллективная антенна, домофон)</t>
  </si>
  <si>
    <t>Капитальный ремонт</t>
  </si>
  <si>
    <t>установка узла учета тепловой энергии</t>
  </si>
  <si>
    <t>установка автоматики регулирования ГВС</t>
  </si>
  <si>
    <t>экспертиза сметной документации</t>
  </si>
  <si>
    <t>обследование и выдача акта тех.состояния подвального помещения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</si>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</sst>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workbookViewId="0" topLeftCell="A1">
      <selection activeCell="F24" sqref="F24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ht="12" customHeight="1"/>
    <row r="10" spans="1:6" ht="15.75" customHeight="1">
      <c r="A10" s="3" t="s">
        <v>11</v>
      </c>
      <c r="B10" s="4" t="s">
        <v>12</v>
      </c>
      <c r="C10" s="5" t="s">
        <v>13</v>
      </c>
      <c r="D10" s="4" t="s">
        <v>14</v>
      </c>
      <c r="E10" s="5" t="s">
        <v>15</v>
      </c>
      <c r="F10" s="20" t="s">
        <v>61</v>
      </c>
    </row>
    <row r="11" spans="1:6" ht="15">
      <c r="A11" s="6"/>
      <c r="B11" s="7"/>
      <c r="C11" s="8"/>
      <c r="D11" s="7"/>
      <c r="E11" s="8" t="s">
        <v>16</v>
      </c>
      <c r="F11" s="21"/>
    </row>
    <row r="12" spans="1:6" ht="16.5" customHeight="1">
      <c r="A12" s="9" t="s">
        <v>17</v>
      </c>
      <c r="B12" s="10"/>
      <c r="C12" s="10"/>
      <c r="D12" s="10"/>
      <c r="E12" s="10"/>
      <c r="F12" s="10"/>
    </row>
    <row r="13" spans="1:6" ht="14.25">
      <c r="A13" s="11" t="s">
        <v>18</v>
      </c>
      <c r="B13" s="10">
        <v>34.06</v>
      </c>
      <c r="C13" s="12">
        <f>735911.93-5002.17</f>
        <v>730909.76</v>
      </c>
      <c r="D13" s="10">
        <f>C13-E13</f>
        <v>595403.69</v>
      </c>
      <c r="E13" s="10">
        <v>135506.07</v>
      </c>
      <c r="F13" s="10"/>
    </row>
    <row r="14" spans="1:6" ht="14.25">
      <c r="A14" s="11" t="s">
        <v>19</v>
      </c>
      <c r="B14" s="10" t="s">
        <v>20</v>
      </c>
      <c r="C14" s="10">
        <f>176113.3-1517.48</f>
        <v>174595.81999999998</v>
      </c>
      <c r="D14" s="10">
        <f>C14-E14</f>
        <v>143808.61</v>
      </c>
      <c r="E14" s="10">
        <v>30787.21</v>
      </c>
      <c r="F14" s="10"/>
    </row>
    <row r="15" spans="1:6" ht="14.25">
      <c r="A15" s="11" t="s">
        <v>21</v>
      </c>
      <c r="B15" s="10" t="s">
        <v>22</v>
      </c>
      <c r="C15" s="10">
        <f>142416.42-8814.38</f>
        <v>133602.04</v>
      </c>
      <c r="D15" s="10">
        <f>C15-E15</f>
        <v>108400.15000000001</v>
      </c>
      <c r="E15" s="10">
        <v>25201.89</v>
      </c>
      <c r="F15" s="10"/>
    </row>
    <row r="16" spans="1:6" ht="14.25">
      <c r="A16" s="11" t="s">
        <v>23</v>
      </c>
      <c r="B16" s="10" t="s">
        <v>24</v>
      </c>
      <c r="C16" s="10">
        <f>88450-5489.52</f>
        <v>82960.48</v>
      </c>
      <c r="D16" s="10">
        <f>C16-E16</f>
        <v>67485.34999999999</v>
      </c>
      <c r="E16" s="10">
        <v>15475.13</v>
      </c>
      <c r="F16" s="10"/>
    </row>
    <row r="17" spans="1:6" ht="14.25">
      <c r="A17" s="11" t="s">
        <v>25</v>
      </c>
      <c r="B17" s="10">
        <v>2.95</v>
      </c>
      <c r="C17" s="10">
        <v>40882.72</v>
      </c>
      <c r="D17" s="10">
        <f>C17-E17</f>
        <v>34584.91</v>
      </c>
      <c r="E17" s="10">
        <v>6297.81</v>
      </c>
      <c r="F17" s="10"/>
    </row>
    <row r="18" spans="1:6" ht="14.25">
      <c r="A18" s="11"/>
      <c r="B18" s="10"/>
      <c r="C18" s="10"/>
      <c r="D18" s="10"/>
      <c r="E18" s="10"/>
      <c r="F18" s="10"/>
    </row>
    <row r="19" spans="1:6" ht="15">
      <c r="A19" s="9" t="s">
        <v>26</v>
      </c>
      <c r="B19" s="10">
        <v>19.41</v>
      </c>
      <c r="C19" s="13"/>
      <c r="D19" s="10"/>
      <c r="E19" s="13"/>
      <c r="F19" s="13"/>
    </row>
    <row r="20" spans="1:6" ht="15">
      <c r="A20" s="14" t="s">
        <v>27</v>
      </c>
      <c r="B20" s="10"/>
      <c r="C20" s="10"/>
      <c r="D20" s="10"/>
      <c r="E20" s="10"/>
      <c r="F20" s="10"/>
    </row>
    <row r="21" spans="1:6" ht="14.25">
      <c r="A21" s="11" t="s">
        <v>28</v>
      </c>
      <c r="B21" s="10">
        <v>1.72</v>
      </c>
      <c r="C21" s="10">
        <v>60122.28</v>
      </c>
      <c r="D21" s="10">
        <f>C21-E21</f>
        <v>51924.17</v>
      </c>
      <c r="E21" s="10">
        <v>8198.11</v>
      </c>
      <c r="F21" s="15">
        <f>C21</f>
        <v>60122.28</v>
      </c>
    </row>
    <row r="22" spans="1:6" ht="14.25">
      <c r="A22" s="11" t="s">
        <v>29</v>
      </c>
      <c r="B22" s="10" t="s">
        <v>30</v>
      </c>
      <c r="C22" s="10" t="s">
        <v>30</v>
      </c>
      <c r="D22" s="10" t="s">
        <v>30</v>
      </c>
      <c r="E22" s="10" t="s">
        <v>30</v>
      </c>
      <c r="F22" s="10" t="s">
        <v>30</v>
      </c>
    </row>
    <row r="23" spans="1:6" ht="14.25">
      <c r="A23" s="11" t="s">
        <v>31</v>
      </c>
      <c r="B23" s="10">
        <v>15.34</v>
      </c>
      <c r="C23" s="10">
        <v>536206.44</v>
      </c>
      <c r="D23" s="10">
        <f>C23-E23</f>
        <v>462925.88999999996</v>
      </c>
      <c r="E23" s="10">
        <v>73280.55</v>
      </c>
      <c r="F23" s="22">
        <f>F24+F25+F26+F27+F28+F29+F30+F31+F43</f>
        <v>610074.566</v>
      </c>
    </row>
    <row r="24" spans="1:6" ht="14.25">
      <c r="A24" s="11" t="s">
        <v>32</v>
      </c>
      <c r="B24" s="10"/>
      <c r="C24" s="10"/>
      <c r="D24" s="10"/>
      <c r="E24" s="10"/>
      <c r="F24" s="22">
        <f>3.77*2912.9*12</f>
        <v>131779.596</v>
      </c>
    </row>
    <row r="25" spans="1:6" ht="14.25">
      <c r="A25" s="11" t="s">
        <v>33</v>
      </c>
      <c r="B25" s="10"/>
      <c r="C25" s="10"/>
      <c r="D25" s="10"/>
      <c r="E25" s="10"/>
      <c r="F25" s="22">
        <f>1.38*2912.9*12</f>
        <v>48237.623999999996</v>
      </c>
    </row>
    <row r="26" spans="1:6" ht="14.25">
      <c r="A26" s="11" t="s">
        <v>34</v>
      </c>
      <c r="B26" s="10"/>
      <c r="C26" s="10"/>
      <c r="D26" s="10"/>
      <c r="E26" s="10"/>
      <c r="F26" s="22">
        <f>0.44*2912.9*12</f>
        <v>15380.112000000001</v>
      </c>
    </row>
    <row r="27" spans="1:6" ht="14.25">
      <c r="A27" s="11" t="s">
        <v>35</v>
      </c>
      <c r="B27" s="10"/>
      <c r="C27" s="10"/>
      <c r="D27" s="10"/>
      <c r="E27" s="10"/>
      <c r="F27" s="22">
        <f>0.53*2912.9*12</f>
        <v>18526.044</v>
      </c>
    </row>
    <row r="28" spans="1:6" ht="14.25">
      <c r="A28" s="11" t="s">
        <v>36</v>
      </c>
      <c r="B28" s="10"/>
      <c r="C28" s="10"/>
      <c r="D28" s="10"/>
      <c r="E28" s="10"/>
      <c r="F28" s="22">
        <f>0.06*2912.9*12</f>
        <v>2097.288</v>
      </c>
    </row>
    <row r="29" spans="1:6" ht="14.25">
      <c r="A29" s="11" t="s">
        <v>37</v>
      </c>
      <c r="B29" s="10"/>
      <c r="C29" s="10"/>
      <c r="D29" s="10"/>
      <c r="E29" s="10"/>
      <c r="F29" s="22">
        <f>1.66*2912.9*12</f>
        <v>58024.96799999999</v>
      </c>
    </row>
    <row r="30" spans="1:6" ht="14.25">
      <c r="A30" s="11" t="s">
        <v>38</v>
      </c>
      <c r="B30" s="10"/>
      <c r="C30" s="10"/>
      <c r="D30" s="10"/>
      <c r="E30" s="10"/>
      <c r="F30" s="10">
        <f>2.8*2912.9*12</f>
        <v>97873.44</v>
      </c>
    </row>
    <row r="31" spans="1:6" ht="14.25">
      <c r="A31" s="16" t="s">
        <v>39</v>
      </c>
      <c r="B31" s="10"/>
      <c r="C31" s="10"/>
      <c r="D31" s="10"/>
      <c r="E31" s="10"/>
      <c r="F31" s="10">
        <v>207395.27</v>
      </c>
    </row>
    <row r="32" spans="1:6" ht="14.25">
      <c r="A32" s="11" t="s">
        <v>40</v>
      </c>
      <c r="B32" s="10"/>
      <c r="C32" s="10"/>
      <c r="D32" s="10"/>
      <c r="E32" s="10"/>
      <c r="F32" s="10"/>
    </row>
    <row r="33" spans="1:6" ht="14.25">
      <c r="A33" s="11" t="s">
        <v>41</v>
      </c>
      <c r="B33" s="10"/>
      <c r="C33" s="10"/>
      <c r="D33" s="10"/>
      <c r="E33" s="10"/>
      <c r="F33" s="10"/>
    </row>
    <row r="34" spans="1:6" ht="14.25">
      <c r="A34" s="11" t="s">
        <v>42</v>
      </c>
      <c r="B34" s="10"/>
      <c r="C34" s="10"/>
      <c r="D34" s="10"/>
      <c r="E34" s="10"/>
      <c r="F34" s="10"/>
    </row>
    <row r="35" spans="1:6" ht="14.25">
      <c r="A35" s="11" t="s">
        <v>43</v>
      </c>
      <c r="B35" s="10"/>
      <c r="C35" s="10"/>
      <c r="D35" s="10"/>
      <c r="E35" s="10"/>
      <c r="F35" s="10"/>
    </row>
    <row r="36" spans="1:6" ht="14.25">
      <c r="A36" s="11" t="s">
        <v>44</v>
      </c>
      <c r="B36" s="10"/>
      <c r="C36" s="10"/>
      <c r="D36" s="10"/>
      <c r="E36" s="10"/>
      <c r="F36" s="10"/>
    </row>
    <row r="37" spans="1:6" ht="14.25">
      <c r="A37" s="11" t="s">
        <v>45</v>
      </c>
      <c r="B37" s="10"/>
      <c r="C37" s="10"/>
      <c r="D37" s="10"/>
      <c r="E37" s="10"/>
      <c r="F37" s="10"/>
    </row>
    <row r="38" spans="1:6" ht="14.25">
      <c r="A38" s="11" t="s">
        <v>46</v>
      </c>
      <c r="B38" s="10"/>
      <c r="C38" s="10"/>
      <c r="D38" s="10"/>
      <c r="E38" s="10"/>
      <c r="F38" s="10"/>
    </row>
    <row r="39" spans="1:6" ht="14.25">
      <c r="A39" s="11" t="s">
        <v>47</v>
      </c>
      <c r="B39" s="10"/>
      <c r="C39" s="10"/>
      <c r="D39" s="10"/>
      <c r="E39" s="10"/>
      <c r="F39" s="10"/>
    </row>
    <row r="40" spans="1:6" ht="14.25">
      <c r="A40" s="11" t="s">
        <v>48</v>
      </c>
      <c r="B40" s="10"/>
      <c r="C40" s="10"/>
      <c r="D40" s="10"/>
      <c r="E40" s="10"/>
      <c r="F40" s="10"/>
    </row>
    <row r="41" spans="1:6" ht="14.25">
      <c r="A41" s="11" t="s">
        <v>49</v>
      </c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1:6" ht="14.25">
      <c r="A43" s="11" t="s">
        <v>50</v>
      </c>
      <c r="B43" s="10"/>
      <c r="C43" s="10"/>
      <c r="D43" s="10"/>
      <c r="E43" s="10"/>
      <c r="F43" s="22">
        <f>0.88*2912.9*12</f>
        <v>30760.224000000002</v>
      </c>
    </row>
    <row r="44" spans="1:6" ht="14.25">
      <c r="A44" s="11" t="s">
        <v>51</v>
      </c>
      <c r="B44" s="17" t="s">
        <v>52</v>
      </c>
      <c r="C44" s="10">
        <v>82145.12</v>
      </c>
      <c r="D44" s="10">
        <f>C44-E44</f>
        <v>70833.79</v>
      </c>
      <c r="E44" s="10">
        <v>11311.33</v>
      </c>
      <c r="F44" s="15">
        <f>D44</f>
        <v>70833.79</v>
      </c>
    </row>
    <row r="45" spans="1:6" ht="14.25">
      <c r="A45" s="11" t="s">
        <v>53</v>
      </c>
      <c r="B45" s="10"/>
      <c r="C45" s="10">
        <v>22912.26</v>
      </c>
      <c r="D45" s="10">
        <f>C45-E45</f>
        <v>3074.0999999999985</v>
      </c>
      <c r="E45" s="10">
        <v>19838.16</v>
      </c>
      <c r="F45" s="10"/>
    </row>
    <row r="46" spans="1:6" ht="14.25">
      <c r="A46" s="11"/>
      <c r="B46" s="10"/>
      <c r="C46" s="10"/>
      <c r="D46" s="10"/>
      <c r="E46" s="10"/>
      <c r="F46" s="10"/>
    </row>
    <row r="47" spans="1:6" ht="14.25">
      <c r="A47" s="11"/>
      <c r="B47" s="10"/>
      <c r="C47" s="10"/>
      <c r="D47" s="10"/>
      <c r="E47" s="10"/>
      <c r="F47" s="10"/>
    </row>
    <row r="48" spans="1:6" ht="15">
      <c r="A48" s="9" t="s">
        <v>54</v>
      </c>
      <c r="B48" s="10">
        <v>3.5</v>
      </c>
      <c r="C48" s="10">
        <v>115342.52</v>
      </c>
      <c r="D48" s="10">
        <f>C48-E48</f>
        <v>105984.09</v>
      </c>
      <c r="E48" s="10">
        <v>9358.43</v>
      </c>
      <c r="F48" s="10">
        <v>266859.6</v>
      </c>
    </row>
    <row r="49" spans="1:6" ht="14.25">
      <c r="A49" s="16" t="s">
        <v>55</v>
      </c>
      <c r="B49" s="10"/>
      <c r="C49" s="10"/>
      <c r="D49" s="10"/>
      <c r="E49" s="10"/>
      <c r="F49" s="10"/>
    </row>
    <row r="50" spans="1:6" ht="14.25">
      <c r="A50" s="16" t="s">
        <v>56</v>
      </c>
      <c r="B50" s="10"/>
      <c r="C50" s="10"/>
      <c r="D50" s="10"/>
      <c r="E50" s="10"/>
      <c r="F50" s="10"/>
    </row>
    <row r="51" spans="1:6" ht="14.25">
      <c r="A51" s="16" t="s">
        <v>57</v>
      </c>
      <c r="B51" s="10"/>
      <c r="C51" s="10"/>
      <c r="D51" s="10"/>
      <c r="E51" s="10"/>
      <c r="F51" s="10"/>
    </row>
    <row r="52" spans="1:6" ht="14.25">
      <c r="A52" s="16" t="s">
        <v>58</v>
      </c>
      <c r="B52" s="10"/>
      <c r="C52" s="10"/>
      <c r="D52" s="10"/>
      <c r="E52" s="10"/>
      <c r="F52" s="10"/>
    </row>
    <row r="54" spans="1:6" ht="12.75">
      <c r="A54" s="19" t="s">
        <v>59</v>
      </c>
      <c r="B54" s="19"/>
      <c r="C54" s="19"/>
      <c r="D54" s="19"/>
      <c r="E54" s="19"/>
      <c r="F54" s="19"/>
    </row>
    <row r="55" ht="12.75">
      <c r="B55" s="18"/>
    </row>
    <row r="56" spans="1:5" ht="12.75">
      <c r="A56" s="19" t="s">
        <v>60</v>
      </c>
      <c r="B56" s="19"/>
      <c r="C56" s="19"/>
      <c r="D56" s="19"/>
      <c r="E56" s="19"/>
    </row>
  </sheetData>
  <sheetProtection selectLockedCells="1" selectUnlockedCells="1"/>
  <mergeCells count="3">
    <mergeCell ref="A54:F54"/>
    <mergeCell ref="A56:E56"/>
    <mergeCell ref="F10:F11"/>
  </mergeCells>
  <printOptions/>
  <pageMargins left="0.12222222222222222" right="0.12222222222222222" top="0.5277777777777778" bottom="0.1729166666666666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2013-06-04T06:04:11Z</dcterms:modified>
  <cp:category/>
  <cp:version/>
  <cp:contentType/>
  <cp:contentStatus/>
</cp:coreProperties>
</file>