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0"/>
  </bookViews>
  <sheets>
    <sheet name="Вор.66" sheetId="1" r:id="rId1"/>
  </sheets>
  <definedNames/>
  <calcPr fullCalcOnLoad="1"/>
</workbook>
</file>

<file path=xl/sharedStrings.xml><?xml version="1.0" encoding="utf-8"?>
<sst xmlns="http://schemas.openxmlformats.org/spreadsheetml/2006/main" count="69" uniqueCount="62">
  <si>
    <t xml:space="preserve">                                                                                          </t>
  </si>
  <si>
    <t>Отчет Управляющей компании ООО УК''Верхний посад''</t>
  </si>
  <si>
    <r>
      <t xml:space="preserve">                                                                  </t>
    </r>
    <r>
      <rPr>
        <b/>
        <sz val="11"/>
        <rFont val="Arial Cyr"/>
        <family val="2"/>
      </rPr>
      <t>за использование денежных средств населения за предоставление жилищно-коммунальных услуг.</t>
    </r>
  </si>
  <si>
    <t>период: с 01 января 2012 по 31 декабря 2012 года</t>
  </si>
  <si>
    <t>г.Вологда, ул. Воровского  д.№ 66</t>
  </si>
  <si>
    <t>Задолженность населения на 01.01.2012, в т.ч.:</t>
  </si>
  <si>
    <t>общая площадь 5961,80 кв.м.</t>
  </si>
  <si>
    <t>коммунальные услуги:  - 303526,45</t>
  </si>
  <si>
    <t>количество зарегистрированных 280 чел.</t>
  </si>
  <si>
    <t xml:space="preserve">содержание и ремонт: -171524,38 </t>
  </si>
  <si>
    <t>капитальный ремонт: -25516,04</t>
  </si>
  <si>
    <t>Жилищно — коммунальные услуги</t>
  </si>
  <si>
    <t>Тариф</t>
  </si>
  <si>
    <t>Начислено</t>
  </si>
  <si>
    <t>Оплачено</t>
  </si>
  <si>
    <t xml:space="preserve">Задолженность </t>
  </si>
  <si>
    <t>населения по оплате</t>
  </si>
  <si>
    <t>Коммунальные услуги</t>
  </si>
  <si>
    <t>Теплоснабжение</t>
  </si>
  <si>
    <t>Горячее водоснабжение (чел./куб.)</t>
  </si>
  <si>
    <t>247,93/67,96</t>
  </si>
  <si>
    <t>-</t>
  </si>
  <si>
    <t>Холодное водоснабжение (чел./куб.)</t>
  </si>
  <si>
    <t>210,58/23,09</t>
  </si>
  <si>
    <t>Водоотведение (чел./куб.)</t>
  </si>
  <si>
    <t>127,32/13,96</t>
  </si>
  <si>
    <t>Электроэнергия (освещение мест общего пользования)</t>
  </si>
  <si>
    <t>Содержание и ремонт общего имущества всего:</t>
  </si>
  <si>
    <t>в т.ч.</t>
  </si>
  <si>
    <t>Вывоз мусора</t>
  </si>
  <si>
    <t xml:space="preserve">Содержание лифтового оборудования </t>
  </si>
  <si>
    <t>Содержание общего имущества в т.ч.:</t>
  </si>
  <si>
    <t>уборка придомовой территории</t>
  </si>
  <si>
    <t>уборка лестничных клеток</t>
  </si>
  <si>
    <t>обслуживание газовых сетей и оборудования</t>
  </si>
  <si>
    <t>обслуживание электрических сетей</t>
  </si>
  <si>
    <t>дератизация</t>
  </si>
  <si>
    <t>аварийно-диспетчерское обслуживание</t>
  </si>
  <si>
    <t>техническое обслуживание</t>
  </si>
  <si>
    <t>текущий ремонт общего имущества жилого дома, в т.ч.:</t>
  </si>
  <si>
    <t>подготовка дома к отопительному сезону</t>
  </si>
  <si>
    <t>промывка системы отопления</t>
  </si>
  <si>
    <t>гидравлическое испытание системы отопления</t>
  </si>
  <si>
    <t>сдача элеваторных узлов</t>
  </si>
  <si>
    <t>снос,омоложение деревьев</t>
  </si>
  <si>
    <t>косметический ремонт 5,6 п.</t>
  </si>
  <si>
    <t>ремонт, окраска малых форм детской площадки</t>
  </si>
  <si>
    <t>чистка кровли от снега и наледи</t>
  </si>
  <si>
    <t>ремонт окон в подъездах</t>
  </si>
  <si>
    <t>периодическая проверка дымоходов, вентканалов</t>
  </si>
  <si>
    <t xml:space="preserve">установка металлических почтовых ящиков </t>
  </si>
  <si>
    <t>смена шаровых кранов</t>
  </si>
  <si>
    <t>ремонт металлической входной дери 3п.</t>
  </si>
  <si>
    <t>Услуги банка</t>
  </si>
  <si>
    <t>Услуги управления</t>
  </si>
  <si>
    <t>Прочие услуги (коллективная антенна, домофон)</t>
  </si>
  <si>
    <t>Капитальный ремонт</t>
  </si>
  <si>
    <t>принятие узла учета тепловой энергии</t>
  </si>
  <si>
    <t>установка узла учета тепловой энергии</t>
  </si>
  <si>
    <t>Подробная информация о проведенных работах за год по текущему капитальному ремонту размещена в отчетах на досках объявления в доме.</t>
  </si>
  <si>
    <t>Подробную информацию (сметы и акты на выполненные работы) можно получить по адресу: ул.Благовещенская, 65А. Тел. 21-16-91</t>
  </si>
  <si>
    <t>Выполнение УК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</si>
</sst>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/>
    </xf>
    <xf numFmtId="2" fontId="0" fillId="0" borderId="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="90" zoomScaleNormal="90" workbookViewId="0" topLeftCell="A1">
      <selection activeCell="F23" sqref="F23"/>
    </sheetView>
  </sheetViews>
  <sheetFormatPr defaultColWidth="9.00390625" defaultRowHeight="12.75"/>
  <cols>
    <col min="1" max="1" width="59.00390625" style="0" customWidth="1"/>
    <col min="2" max="2" width="12.75390625" style="0" customWidth="1"/>
    <col min="3" max="3" width="15.75390625" style="0" customWidth="1"/>
    <col min="4" max="4" width="16.00390625" style="0" customWidth="1"/>
    <col min="5" max="6" width="23.125" style="0" customWidth="1"/>
    <col min="7" max="7" width="19.625" style="0" customWidth="1"/>
    <col min="8" max="8" width="17.625" style="0" customWidth="1"/>
    <col min="9" max="9" width="12.00390625" style="0" customWidth="1"/>
    <col min="10" max="10" width="10.375" style="0" customWidth="1"/>
    <col min="11" max="15" width="9.25390625" style="0" customWidth="1"/>
    <col min="16" max="45" width="10.125" style="0" customWidth="1"/>
    <col min="46" max="46" width="12.00390625" style="0" customWidth="1"/>
    <col min="47" max="47" width="14.625" style="0" customWidth="1"/>
    <col min="48" max="48" width="14.875" style="0" customWidth="1"/>
  </cols>
  <sheetData>
    <row r="1" spans="1:2" ht="15">
      <c r="A1" t="s">
        <v>0</v>
      </c>
      <c r="B1" s="1" t="s">
        <v>1</v>
      </c>
    </row>
    <row r="2" ht="15">
      <c r="A2" s="2" t="s">
        <v>2</v>
      </c>
    </row>
    <row r="3" spans="1:2" ht="15">
      <c r="A3" s="2"/>
      <c r="B3" s="1" t="s">
        <v>3</v>
      </c>
    </row>
    <row r="4" spans="1:4" ht="14.25">
      <c r="A4" t="s">
        <v>4</v>
      </c>
      <c r="D4" s="2" t="s">
        <v>5</v>
      </c>
    </row>
    <row r="5" spans="1:4" ht="14.25">
      <c r="A5" t="s">
        <v>6</v>
      </c>
      <c r="D5" s="2" t="s">
        <v>7</v>
      </c>
    </row>
    <row r="6" spans="1:4" ht="11.25" customHeight="1">
      <c r="A6" t="s">
        <v>8</v>
      </c>
      <c r="D6" s="2" t="s">
        <v>9</v>
      </c>
    </row>
    <row r="7" ht="11.25" customHeight="1">
      <c r="D7" s="2" t="s">
        <v>10</v>
      </c>
    </row>
    <row r="8" ht="12" customHeight="1"/>
    <row r="9" spans="1:6" ht="15.75" customHeight="1">
      <c r="A9" s="3" t="s">
        <v>11</v>
      </c>
      <c r="B9" s="4" t="s">
        <v>12</v>
      </c>
      <c r="C9" s="5" t="s">
        <v>13</v>
      </c>
      <c r="D9" s="4" t="s">
        <v>14</v>
      </c>
      <c r="E9" s="5" t="s">
        <v>15</v>
      </c>
      <c r="F9" s="18" t="s">
        <v>61</v>
      </c>
    </row>
    <row r="10" spans="1:6" ht="15">
      <c r="A10" s="6"/>
      <c r="B10" s="7"/>
      <c r="C10" s="8"/>
      <c r="D10" s="7"/>
      <c r="E10" s="8" t="s">
        <v>16</v>
      </c>
      <c r="F10" s="19"/>
    </row>
    <row r="11" spans="1:6" ht="16.5" customHeight="1">
      <c r="A11" s="9" t="s">
        <v>17</v>
      </c>
      <c r="B11" s="10"/>
      <c r="C11" s="10"/>
      <c r="D11" s="10"/>
      <c r="E11" s="10"/>
      <c r="F11" s="10"/>
    </row>
    <row r="12" spans="1:6" ht="14.25">
      <c r="A12" s="11" t="s">
        <v>18</v>
      </c>
      <c r="B12" s="12">
        <v>34.06</v>
      </c>
      <c r="C12" s="13">
        <f>1506182.8-6920.5</f>
        <v>1499262.3</v>
      </c>
      <c r="D12" s="12">
        <f>C12-E12</f>
        <v>1231073.36</v>
      </c>
      <c r="E12" s="12">
        <v>268188.94</v>
      </c>
      <c r="F12" s="12"/>
    </row>
    <row r="13" spans="1:6" ht="14.25">
      <c r="A13" s="11" t="s">
        <v>19</v>
      </c>
      <c r="B13" s="12" t="s">
        <v>20</v>
      </c>
      <c r="C13" s="12" t="s">
        <v>21</v>
      </c>
      <c r="D13" s="12" t="s">
        <v>21</v>
      </c>
      <c r="E13" s="12" t="s">
        <v>21</v>
      </c>
      <c r="F13" s="12"/>
    </row>
    <row r="14" spans="1:6" ht="14.25">
      <c r="A14" s="11" t="s">
        <v>22</v>
      </c>
      <c r="B14" s="12" t="s">
        <v>23</v>
      </c>
      <c r="C14" s="12">
        <f>384583.99+52100.33</f>
        <v>436684.32</v>
      </c>
      <c r="D14" s="12">
        <f>C14-E14</f>
        <v>392167.79000000004</v>
      </c>
      <c r="E14" s="12">
        <v>44516.53</v>
      </c>
      <c r="F14" s="12"/>
    </row>
    <row r="15" spans="1:6" ht="14.25">
      <c r="A15" s="11" t="s">
        <v>24</v>
      </c>
      <c r="B15" s="12" t="s">
        <v>25</v>
      </c>
      <c r="C15" s="12">
        <f>239358.5+32571.45</f>
        <v>271929.95</v>
      </c>
      <c r="D15" s="12">
        <f>C15-E15</f>
        <v>244837.99000000002</v>
      </c>
      <c r="E15" s="12">
        <v>27091.96</v>
      </c>
      <c r="F15" s="12"/>
    </row>
    <row r="16" spans="1:6" ht="14.25">
      <c r="A16" s="11" t="s">
        <v>26</v>
      </c>
      <c r="B16" s="12">
        <v>2.95</v>
      </c>
      <c r="C16" s="12">
        <v>34788.36</v>
      </c>
      <c r="D16" s="12">
        <f>C16-E16</f>
        <v>29315.11</v>
      </c>
      <c r="E16" s="12">
        <v>5473.25</v>
      </c>
      <c r="F16" s="12"/>
    </row>
    <row r="17" spans="1:6" ht="14.25">
      <c r="A17" s="11"/>
      <c r="B17" s="12"/>
      <c r="C17" s="12"/>
      <c r="D17" s="12"/>
      <c r="E17" s="12"/>
      <c r="F17" s="12"/>
    </row>
    <row r="18" spans="1:6" ht="15">
      <c r="A18" s="9" t="s">
        <v>27</v>
      </c>
      <c r="B18" s="12">
        <f>B20+B22+B46</f>
        <v>19.41</v>
      </c>
      <c r="C18" s="12"/>
      <c r="D18" s="12"/>
      <c r="E18" s="12"/>
      <c r="F18" s="12"/>
    </row>
    <row r="19" spans="1:6" ht="15">
      <c r="A19" s="14" t="s">
        <v>28</v>
      </c>
      <c r="B19" s="12"/>
      <c r="C19" s="12"/>
      <c r="D19" s="12"/>
      <c r="E19" s="12"/>
      <c r="F19" s="12"/>
    </row>
    <row r="20" spans="1:6" ht="14.25">
      <c r="A20" s="11" t="s">
        <v>29</v>
      </c>
      <c r="B20" s="12">
        <v>1.72</v>
      </c>
      <c r="C20" s="12">
        <v>123051.48</v>
      </c>
      <c r="D20" s="12">
        <f>C20-E20</f>
        <v>107889.03</v>
      </c>
      <c r="E20" s="12">
        <v>15162.45</v>
      </c>
      <c r="F20" s="12">
        <f>C20</f>
        <v>123051.48</v>
      </c>
    </row>
    <row r="21" spans="1:6" ht="14.25">
      <c r="A21" s="11" t="s">
        <v>30</v>
      </c>
      <c r="B21" s="12" t="s">
        <v>21</v>
      </c>
      <c r="C21" s="12" t="s">
        <v>21</v>
      </c>
      <c r="D21" s="12" t="s">
        <v>21</v>
      </c>
      <c r="E21" s="12" t="s">
        <v>21</v>
      </c>
      <c r="F21" s="12" t="s">
        <v>21</v>
      </c>
    </row>
    <row r="22" spans="1:6" ht="14.25">
      <c r="A22" s="11" t="s">
        <v>31</v>
      </c>
      <c r="B22" s="12">
        <v>15.34</v>
      </c>
      <c r="C22" s="12">
        <v>1097448.36</v>
      </c>
      <c r="D22" s="12">
        <f>C22-E22</f>
        <v>962073.4200000002</v>
      </c>
      <c r="E22" s="12">
        <v>135374.94</v>
      </c>
      <c r="F22" s="12">
        <f>F23+F24+F25+F26+F27+F28+F29+F30+F45</f>
        <v>1158690.142</v>
      </c>
    </row>
    <row r="23" spans="1:6" ht="14.25">
      <c r="A23" s="11" t="s">
        <v>32</v>
      </c>
      <c r="B23" s="12"/>
      <c r="C23" s="12"/>
      <c r="D23" s="12"/>
      <c r="E23" s="12"/>
      <c r="F23" s="12">
        <f>3.77*5961.8*12</f>
        <v>269711.832</v>
      </c>
    </row>
    <row r="24" spans="1:6" ht="14.25">
      <c r="A24" s="11" t="s">
        <v>33</v>
      </c>
      <c r="B24" s="12"/>
      <c r="C24" s="12"/>
      <c r="D24" s="12"/>
      <c r="E24" s="12"/>
      <c r="F24" s="12">
        <f>0.75*5961.8*12</f>
        <v>53656.200000000004</v>
      </c>
    </row>
    <row r="25" spans="1:6" ht="14.25">
      <c r="A25" s="11" t="s">
        <v>34</v>
      </c>
      <c r="B25" s="12"/>
      <c r="C25" s="12"/>
      <c r="D25" s="12"/>
      <c r="E25" s="12"/>
      <c r="F25" s="12">
        <f>0.44*5961.8*12</f>
        <v>31478.304</v>
      </c>
    </row>
    <row r="26" spans="1:6" ht="14.25">
      <c r="A26" s="11" t="s">
        <v>35</v>
      </c>
      <c r="B26" s="12"/>
      <c r="C26" s="12"/>
      <c r="D26" s="12"/>
      <c r="E26" s="12"/>
      <c r="F26" s="12">
        <f>0.53*5961.8*12</f>
        <v>37917.048</v>
      </c>
    </row>
    <row r="27" spans="1:6" ht="14.25">
      <c r="A27" s="11" t="s">
        <v>36</v>
      </c>
      <c r="B27" s="12"/>
      <c r="C27" s="12"/>
      <c r="D27" s="12"/>
      <c r="E27" s="12"/>
      <c r="F27" s="12">
        <f>0.06*5961.8*12</f>
        <v>4292.495999999999</v>
      </c>
    </row>
    <row r="28" spans="1:6" ht="14.25">
      <c r="A28" s="11" t="s">
        <v>37</v>
      </c>
      <c r="B28" s="12"/>
      <c r="C28" s="12"/>
      <c r="D28" s="12"/>
      <c r="E28" s="12"/>
      <c r="F28" s="12">
        <f>1.66*5961.8*12</f>
        <v>118759.056</v>
      </c>
    </row>
    <row r="29" spans="1:6" ht="14.25">
      <c r="A29" s="11" t="s">
        <v>38</v>
      </c>
      <c r="B29" s="12"/>
      <c r="C29" s="12"/>
      <c r="D29" s="12"/>
      <c r="E29" s="12"/>
      <c r="F29" s="12">
        <f>2.8*5961.8*12</f>
        <v>200316.48</v>
      </c>
    </row>
    <row r="30" spans="1:6" ht="14.25">
      <c r="A30" s="15" t="s">
        <v>39</v>
      </c>
      <c r="B30" s="12"/>
      <c r="C30" s="12"/>
      <c r="D30" s="12"/>
      <c r="E30" s="12"/>
      <c r="F30" s="12">
        <v>366724.63</v>
      </c>
    </row>
    <row r="31" spans="1:6" ht="14.25">
      <c r="A31" s="11" t="s">
        <v>40</v>
      </c>
      <c r="B31" s="12"/>
      <c r="C31" s="12"/>
      <c r="D31" s="12"/>
      <c r="E31" s="12"/>
      <c r="F31" s="12"/>
    </row>
    <row r="32" spans="1:6" ht="14.25">
      <c r="A32" s="11" t="s">
        <v>41</v>
      </c>
      <c r="B32" s="12"/>
      <c r="C32" s="12"/>
      <c r="D32" s="12"/>
      <c r="E32" s="12"/>
      <c r="F32" s="12"/>
    </row>
    <row r="33" spans="1:6" ht="14.25">
      <c r="A33" s="11" t="s">
        <v>42</v>
      </c>
      <c r="B33" s="12"/>
      <c r="C33" s="12"/>
      <c r="D33" s="12"/>
      <c r="E33" s="12"/>
      <c r="F33" s="12"/>
    </row>
    <row r="34" spans="1:6" ht="14.25">
      <c r="A34" s="11" t="s">
        <v>43</v>
      </c>
      <c r="B34" s="12"/>
      <c r="C34" s="12"/>
      <c r="D34" s="12"/>
      <c r="E34" s="12"/>
      <c r="F34" s="12"/>
    </row>
    <row r="35" spans="1:6" ht="14.25">
      <c r="A35" s="11" t="s">
        <v>44</v>
      </c>
      <c r="B35" s="12"/>
      <c r="C35" s="12"/>
      <c r="D35" s="12"/>
      <c r="E35" s="12"/>
      <c r="F35" s="12"/>
    </row>
    <row r="36" spans="1:6" ht="14.25">
      <c r="A36" s="11" t="s">
        <v>45</v>
      </c>
      <c r="B36" s="12"/>
      <c r="C36" s="12"/>
      <c r="D36" s="12"/>
      <c r="E36" s="12"/>
      <c r="F36" s="12"/>
    </row>
    <row r="37" spans="1:6" ht="14.25">
      <c r="A37" s="11" t="s">
        <v>46</v>
      </c>
      <c r="B37" s="12"/>
      <c r="C37" s="12"/>
      <c r="D37" s="12"/>
      <c r="E37" s="12"/>
      <c r="F37" s="12"/>
    </row>
    <row r="38" spans="1:6" ht="14.25">
      <c r="A38" s="11" t="s">
        <v>47</v>
      </c>
      <c r="B38" s="12"/>
      <c r="C38" s="12"/>
      <c r="D38" s="12"/>
      <c r="E38" s="12"/>
      <c r="F38" s="12"/>
    </row>
    <row r="39" spans="1:6" ht="14.25">
      <c r="A39" s="11" t="s">
        <v>48</v>
      </c>
      <c r="B39" s="12"/>
      <c r="C39" s="12"/>
      <c r="D39" s="12"/>
      <c r="E39" s="12"/>
      <c r="F39" s="12"/>
    </row>
    <row r="40" spans="1:6" ht="14.25">
      <c r="A40" s="11" t="s">
        <v>49</v>
      </c>
      <c r="B40" s="12"/>
      <c r="C40" s="12"/>
      <c r="D40" s="12"/>
      <c r="E40" s="12"/>
      <c r="F40" s="12"/>
    </row>
    <row r="41" spans="1:6" ht="14.25">
      <c r="A41" s="11" t="s">
        <v>50</v>
      </c>
      <c r="B41" s="12"/>
      <c r="C41" s="12"/>
      <c r="D41" s="12"/>
      <c r="E41" s="12"/>
      <c r="F41" s="12"/>
    </row>
    <row r="42" spans="1:6" ht="14.25">
      <c r="A42" s="11" t="s">
        <v>51</v>
      </c>
      <c r="B42" s="12"/>
      <c r="C42" s="12"/>
      <c r="D42" s="12"/>
      <c r="E42" s="12"/>
      <c r="F42" s="12"/>
    </row>
    <row r="43" spans="1:6" ht="14.25">
      <c r="A43" s="11" t="s">
        <v>52</v>
      </c>
      <c r="B43" s="12"/>
      <c r="C43" s="12"/>
      <c r="D43" s="12"/>
      <c r="E43" s="12"/>
      <c r="F43" s="12"/>
    </row>
    <row r="44" spans="1:6" ht="14.25">
      <c r="A44" s="11"/>
      <c r="B44" s="12"/>
      <c r="C44" s="12"/>
      <c r="D44" s="12"/>
      <c r="E44" s="12"/>
      <c r="F44" s="12"/>
    </row>
    <row r="45" spans="1:6" ht="14.25">
      <c r="A45" s="11" t="s">
        <v>53</v>
      </c>
      <c r="B45" s="12"/>
      <c r="C45" s="12"/>
      <c r="D45" s="12"/>
      <c r="E45" s="12"/>
      <c r="F45" s="12">
        <f>1.06*5961.8*12</f>
        <v>75834.096</v>
      </c>
    </row>
    <row r="46" spans="1:6" ht="14.25">
      <c r="A46" s="11" t="s">
        <v>54</v>
      </c>
      <c r="B46" s="12">
        <v>2.35</v>
      </c>
      <c r="C46" s="12">
        <v>168126.48</v>
      </c>
      <c r="D46" s="12">
        <f>C46-E46</f>
        <v>147291.72</v>
      </c>
      <c r="E46" s="12">
        <v>20834.76</v>
      </c>
      <c r="F46" s="12">
        <f>D46</f>
        <v>147291.72</v>
      </c>
    </row>
    <row r="47" spans="1:6" ht="14.25">
      <c r="A47" s="11" t="s">
        <v>55</v>
      </c>
      <c r="B47" s="12"/>
      <c r="C47" s="12">
        <v>23484.88</v>
      </c>
      <c r="D47" s="12">
        <f>C47-E47</f>
        <v>6003.700000000001</v>
      </c>
      <c r="E47" s="12">
        <v>17481.18</v>
      </c>
      <c r="F47" s="12"/>
    </row>
    <row r="48" spans="1:6" ht="14.25">
      <c r="A48" s="11"/>
      <c r="B48" s="12"/>
      <c r="C48" s="12"/>
      <c r="D48" s="12"/>
      <c r="E48" s="12"/>
      <c r="F48" s="12"/>
    </row>
    <row r="49" spans="1:6" ht="15">
      <c r="A49" s="9" t="s">
        <v>56</v>
      </c>
      <c r="B49" s="12">
        <v>3.5</v>
      </c>
      <c r="C49" s="12">
        <v>223087.2</v>
      </c>
      <c r="D49" s="12">
        <f>C49-E49</f>
        <v>195046.31</v>
      </c>
      <c r="E49" s="12">
        <v>28040.89</v>
      </c>
      <c r="F49" s="12">
        <v>124952.72</v>
      </c>
    </row>
    <row r="50" spans="1:6" ht="14.25">
      <c r="A50" s="15" t="s">
        <v>57</v>
      </c>
      <c r="B50" s="12"/>
      <c r="C50" s="12"/>
      <c r="D50" s="12"/>
      <c r="E50" s="12"/>
      <c r="F50" s="12"/>
    </row>
    <row r="51" spans="1:6" ht="14.25">
      <c r="A51" s="15" t="s">
        <v>58</v>
      </c>
      <c r="B51" s="12"/>
      <c r="C51" s="12"/>
      <c r="D51" s="12"/>
      <c r="E51" s="12"/>
      <c r="F51" s="12"/>
    </row>
    <row r="52" spans="1:6" ht="14.25">
      <c r="A52" s="15"/>
      <c r="B52" s="12"/>
      <c r="C52" s="12"/>
      <c r="D52" s="12"/>
      <c r="E52" s="12"/>
      <c r="F52" s="12"/>
    </row>
    <row r="54" spans="1:6" ht="12.75">
      <c r="A54" s="17" t="s">
        <v>59</v>
      </c>
      <c r="B54" s="17"/>
      <c r="C54" s="17"/>
      <c r="D54" s="17"/>
      <c r="E54" s="17"/>
      <c r="F54" s="17"/>
    </row>
    <row r="55" ht="12.75">
      <c r="B55" s="16"/>
    </row>
    <row r="56" spans="1:5" ht="12.75">
      <c r="A56" s="17" t="s">
        <v>60</v>
      </c>
      <c r="B56" s="17"/>
      <c r="C56" s="17"/>
      <c r="D56" s="17"/>
      <c r="E56" s="17"/>
    </row>
  </sheetData>
  <sheetProtection selectLockedCells="1" selectUnlockedCells="1"/>
  <mergeCells count="3">
    <mergeCell ref="A54:F54"/>
    <mergeCell ref="A56:E56"/>
    <mergeCell ref="F9:F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2013-06-04T06:15:52Z</dcterms:modified>
  <cp:category/>
  <cp:version/>
  <cp:contentType/>
  <cp:contentStatus/>
</cp:coreProperties>
</file>