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Кир.66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<sst xmlns="http://schemas.openxmlformats.org/spreadsheetml/2006/main" count="66" uniqueCount="59">
  <si>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</si>
  <si>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</si>
  <si>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</si>
  <si>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</si>
  <si>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Кирова  д.№ 66</t>
  </si>
  <si>
    <t>Задолженность населения на 01.01.2012, в т.ч.:</t>
  </si>
  <si>
    <t>общая площадь 2056,50 кв.м.</t>
  </si>
  <si>
    <t>коммунальные услуги:  -163795,70</t>
  </si>
  <si>
    <t>количество зарегистрированных 88 чел.</t>
  </si>
  <si>
    <t>содержание и ремонт: -87625,42</t>
  </si>
  <si>
    <t xml:space="preserve">капитальный ремонт: -16152,92  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</si>
  <si>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</si>
  <si>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</si>
  <si>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</si>
  <si>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</si>
  <si>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</si>
  <si>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</si>
  <si>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</si>
  <si>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</si>
  <si>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</si>
  <si>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</si>
  <si>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-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</si>
  <si>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</si>
  <si>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</si>
  <si>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</si>
  <si>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</si>
  <si>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</si>
  <si>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</si>
  <si>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</si>
  <si>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</si>
  <si>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</si>
  <si>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</si>
  <si>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</si>
  <si>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</si>
  <si>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</si>
  <si>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</si>
  <si>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</si>
  <si>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</si>
  <si>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</si>
  <si>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</si>
  <si>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</si>
  <si>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</si>
  <si>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</si>
  <si>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</si>
  <si>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периодическая проверка дымоходов, вентканалов</t>
  </si>
  <si>
    <t>чистка снега и наледи с кровли</t>
  </si>
  <si>
    <t>косметический ремонт 3п.</t>
  </si>
  <si>
    <t>установка металлических почтовых ящиков</t>
  </si>
  <si>
    <t>ремонт окон в подвале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</si>
  <si>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</si>
  <si>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</si>
  <si>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</si>
  <si>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</si>
  <si>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принятие узла учета тепловой энергии</t>
  </si>
  <si>
    <t>установка узла учета тепловой энергии</t>
  </si>
  <si>
    <t>сбор средств на софинансирование кап.ремонта 5%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</si>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</sst>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9" t="s">
        <v>58</v>
      </c>
    </row>
    <row r="10" spans="1:6" ht="15">
      <c r="A10" s="6"/>
      <c r="B10" s="7"/>
      <c r="C10" s="8"/>
      <c r="D10" s="7"/>
      <c r="E10" s="8" t="s">
        <v>16</v>
      </c>
      <c r="F10" s="20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508866.75-2286.22</f>
        <v>506580.53</v>
      </c>
      <c r="D12" s="10">
        <f>C12-E12</f>
        <v>383813.76</v>
      </c>
      <c r="E12" s="10">
        <v>122766.77</v>
      </c>
      <c r="F12" s="10"/>
    </row>
    <row r="13" spans="1:6" ht="14.25">
      <c r="A13" s="11" t="s">
        <v>19</v>
      </c>
      <c r="B13" s="12" t="s">
        <v>20</v>
      </c>
      <c r="C13" s="10" t="s">
        <v>21</v>
      </c>
      <c r="D13" s="10" t="s">
        <v>21</v>
      </c>
      <c r="E13" s="10" t="s">
        <v>21</v>
      </c>
      <c r="F13" s="10"/>
    </row>
    <row r="14" spans="1:6" ht="14.25">
      <c r="A14" s="11" t="s">
        <v>22</v>
      </c>
      <c r="B14" s="12" t="s">
        <v>23</v>
      </c>
      <c r="C14" s="10">
        <f>124108.52-1475.78</f>
        <v>122632.74</v>
      </c>
      <c r="D14" s="10">
        <f>C14-E14</f>
        <v>90902.25</v>
      </c>
      <c r="E14" s="10">
        <v>31730.49</v>
      </c>
      <c r="F14" s="10"/>
    </row>
    <row r="15" spans="1:6" ht="14.25">
      <c r="A15" s="11" t="s">
        <v>24</v>
      </c>
      <c r="B15" s="12" t="s">
        <v>25</v>
      </c>
      <c r="C15" s="10">
        <f>77243.77-981.73</f>
        <v>76262.04000000001</v>
      </c>
      <c r="D15" s="10">
        <f>C15-E15</f>
        <v>56014.270000000004</v>
      </c>
      <c r="E15" s="10">
        <v>20247.77</v>
      </c>
      <c r="F15" s="10"/>
    </row>
    <row r="16" spans="1:6" ht="14.25">
      <c r="A16" s="11" t="s">
        <v>26</v>
      </c>
      <c r="B16" s="12">
        <v>2.95</v>
      </c>
      <c r="C16" s="10">
        <v>16803.57</v>
      </c>
      <c r="D16" s="10">
        <f>C16-E16</f>
        <v>13520.93</v>
      </c>
      <c r="E16" s="10">
        <v>3282.64</v>
      </c>
      <c r="F16" s="10"/>
    </row>
    <row r="17" spans="1:6" ht="14.25">
      <c r="A17" s="11"/>
      <c r="B17" s="12"/>
      <c r="C17" s="10"/>
      <c r="D17" s="10"/>
      <c r="E17" s="10"/>
      <c r="F17" s="10"/>
    </row>
    <row r="18" spans="1:6" ht="15">
      <c r="A18" s="9" t="s">
        <v>27</v>
      </c>
      <c r="B18" s="12">
        <f>B20+B22+B42</f>
        <v>19.41</v>
      </c>
      <c r="C18" s="10"/>
      <c r="D18" s="10"/>
      <c r="E18" s="10"/>
      <c r="F18" s="10"/>
    </row>
    <row r="19" spans="1:6" ht="15">
      <c r="A19" s="14" t="s">
        <v>28</v>
      </c>
      <c r="B19" s="12"/>
      <c r="C19" s="10"/>
      <c r="D19" s="10"/>
      <c r="E19" s="10"/>
      <c r="F19" s="10"/>
    </row>
    <row r="20" spans="1:6" ht="14.25">
      <c r="A20" s="11" t="s">
        <v>29</v>
      </c>
      <c r="B20" s="12">
        <v>1.72</v>
      </c>
      <c r="C20" s="10">
        <v>41577.08</v>
      </c>
      <c r="D20" s="10">
        <f>C20-E20</f>
        <v>33718.78</v>
      </c>
      <c r="E20" s="10">
        <v>7858.3</v>
      </c>
      <c r="F20" s="10">
        <f>C20</f>
        <v>41577.08</v>
      </c>
    </row>
    <row r="21" spans="1:6" ht="14.25">
      <c r="A21" s="11" t="s">
        <v>30</v>
      </c>
      <c r="B21" s="12" t="s">
        <v>21</v>
      </c>
      <c r="C21" s="10" t="s">
        <v>21</v>
      </c>
      <c r="D21" s="10" t="s">
        <v>21</v>
      </c>
      <c r="E21" s="10" t="s">
        <v>21</v>
      </c>
      <c r="F21" s="10" t="s">
        <v>21</v>
      </c>
    </row>
    <row r="22" spans="1:6" ht="14.25">
      <c r="A22" s="11" t="s">
        <v>31</v>
      </c>
      <c r="B22" s="12">
        <v>15.34</v>
      </c>
      <c r="C22" s="10">
        <v>370804.88</v>
      </c>
      <c r="D22" s="10">
        <f>C22-E22</f>
        <v>300875.36</v>
      </c>
      <c r="E22" s="10">
        <v>69929.52</v>
      </c>
      <c r="F22" s="10">
        <f>F23+F24+F25+F26+F27+F28+F29+F30+F41</f>
        <v>402501.43</v>
      </c>
    </row>
    <row r="23" spans="1:6" ht="14.25">
      <c r="A23" s="11" t="s">
        <v>32</v>
      </c>
      <c r="B23" s="10"/>
      <c r="C23" s="10"/>
      <c r="D23" s="10"/>
      <c r="E23" s="10"/>
      <c r="F23" s="10">
        <f>3.77*2056.5*12</f>
        <v>93036.06</v>
      </c>
    </row>
    <row r="24" spans="1:6" ht="14.25">
      <c r="A24" s="11" t="s">
        <v>33</v>
      </c>
      <c r="B24" s="10"/>
      <c r="C24" s="10"/>
      <c r="D24" s="10"/>
      <c r="E24" s="10"/>
      <c r="F24" s="10">
        <f>1.1*2056.5*12</f>
        <v>27145.800000000003</v>
      </c>
    </row>
    <row r="25" spans="1:6" ht="14.25">
      <c r="A25" s="11" t="s">
        <v>34</v>
      </c>
      <c r="B25" s="10"/>
      <c r="C25" s="10"/>
      <c r="D25" s="10"/>
      <c r="E25" s="10"/>
      <c r="F25" s="10">
        <f>0.44*2056.5*12</f>
        <v>10858.32</v>
      </c>
    </row>
    <row r="26" spans="1:6" ht="14.25">
      <c r="A26" s="11" t="s">
        <v>35</v>
      </c>
      <c r="B26" s="10"/>
      <c r="C26" s="10"/>
      <c r="D26" s="10"/>
      <c r="E26" s="10"/>
      <c r="F26" s="10">
        <f>0.53*2056.5*12</f>
        <v>13079.340000000002</v>
      </c>
    </row>
    <row r="27" spans="1:6" ht="14.25">
      <c r="A27" s="11" t="s">
        <v>36</v>
      </c>
      <c r="B27" s="10"/>
      <c r="C27" s="10"/>
      <c r="D27" s="10"/>
      <c r="E27" s="10"/>
      <c r="F27" s="10">
        <f>0.06*2056.5*12</f>
        <v>1480.68</v>
      </c>
    </row>
    <row r="28" spans="1:6" ht="14.25">
      <c r="A28" s="11" t="s">
        <v>37</v>
      </c>
      <c r="B28" s="10"/>
      <c r="C28" s="10"/>
      <c r="D28" s="10"/>
      <c r="E28" s="10"/>
      <c r="F28" s="10">
        <f>1.66*2056.5*12</f>
        <v>40965.479999999996</v>
      </c>
    </row>
    <row r="29" spans="1:6" ht="14.25">
      <c r="A29" s="11" t="s">
        <v>38</v>
      </c>
      <c r="B29" s="10"/>
      <c r="C29" s="10"/>
      <c r="D29" s="10"/>
      <c r="E29" s="10"/>
      <c r="F29" s="10">
        <f>2.8*2056.5*12</f>
        <v>69098.4</v>
      </c>
    </row>
    <row r="30" spans="1:6" ht="14.25">
      <c r="A30" s="15" t="s">
        <v>39</v>
      </c>
      <c r="B30" s="10"/>
      <c r="C30" s="10"/>
      <c r="D30" s="10"/>
      <c r="E30" s="10"/>
      <c r="F30" s="10">
        <v>123886.81</v>
      </c>
    </row>
    <row r="31" spans="1:6" ht="14.25">
      <c r="A31" s="11" t="s">
        <v>40</v>
      </c>
      <c r="B31" s="10"/>
      <c r="C31" s="10"/>
      <c r="D31" s="10"/>
      <c r="E31" s="10"/>
      <c r="F31" s="10"/>
    </row>
    <row r="32" spans="1:6" ht="14.25">
      <c r="A32" s="11" t="s">
        <v>41</v>
      </c>
      <c r="B32" s="10"/>
      <c r="C32" s="10"/>
      <c r="D32" s="10"/>
      <c r="E32" s="10"/>
      <c r="F32" s="10"/>
    </row>
    <row r="33" spans="1:6" ht="14.25">
      <c r="A33" s="11" t="s">
        <v>42</v>
      </c>
      <c r="B33" s="10"/>
      <c r="C33" s="10"/>
      <c r="D33" s="10"/>
      <c r="E33" s="10"/>
      <c r="F33" s="10"/>
    </row>
    <row r="34" spans="1:6" ht="14.25">
      <c r="A34" s="11" t="s">
        <v>43</v>
      </c>
      <c r="B34" s="10"/>
      <c r="C34" s="10"/>
      <c r="D34" s="10"/>
      <c r="E34" s="10"/>
      <c r="F34" s="10"/>
    </row>
    <row r="35" spans="1:6" ht="14.25">
      <c r="A35" s="11" t="s">
        <v>44</v>
      </c>
      <c r="B35" s="10"/>
      <c r="C35" s="10"/>
      <c r="D35" s="10"/>
      <c r="E35" s="10"/>
      <c r="F35" s="10"/>
    </row>
    <row r="36" spans="1:6" ht="14.25">
      <c r="A36" s="11" t="s">
        <v>45</v>
      </c>
      <c r="B36" s="10"/>
      <c r="C36" s="10"/>
      <c r="D36" s="10"/>
      <c r="E36" s="10"/>
      <c r="F36" s="10"/>
    </row>
    <row r="37" spans="1:6" ht="14.25">
      <c r="A37" s="11" t="s">
        <v>46</v>
      </c>
      <c r="B37" s="10"/>
      <c r="C37" s="10"/>
      <c r="D37" s="10"/>
      <c r="E37" s="10"/>
      <c r="F37" s="10"/>
    </row>
    <row r="38" spans="1:6" ht="14.25">
      <c r="A38" s="11" t="s">
        <v>47</v>
      </c>
      <c r="B38" s="10"/>
      <c r="C38" s="10"/>
      <c r="D38" s="10"/>
      <c r="E38" s="10"/>
      <c r="F38" s="10"/>
    </row>
    <row r="39" spans="1:6" ht="14.25">
      <c r="A39" s="11" t="s">
        <v>48</v>
      </c>
      <c r="B39" s="10"/>
      <c r="C39" s="10"/>
      <c r="D39" s="10"/>
      <c r="E39" s="10"/>
      <c r="F39" s="10"/>
    </row>
    <row r="40" spans="1:6" ht="14.25">
      <c r="A40" s="11"/>
      <c r="B40" s="10"/>
      <c r="C40" s="10"/>
      <c r="D40" s="10"/>
      <c r="E40" s="10"/>
      <c r="F40" s="10"/>
    </row>
    <row r="41" spans="1:6" ht="14.25">
      <c r="A41" s="11" t="s">
        <v>49</v>
      </c>
      <c r="B41" s="10"/>
      <c r="C41" s="10"/>
      <c r="D41" s="10"/>
      <c r="E41" s="10"/>
      <c r="F41" s="10">
        <f>0.93*2056.5*12</f>
        <v>22950.54</v>
      </c>
    </row>
    <row r="42" spans="1:6" ht="14.25">
      <c r="A42" s="11" t="s">
        <v>50</v>
      </c>
      <c r="B42" s="16">
        <v>2.35</v>
      </c>
      <c r="C42" s="10">
        <v>56805.92</v>
      </c>
      <c r="D42" s="10">
        <f>E42</f>
        <v>10998.97</v>
      </c>
      <c r="E42" s="10">
        <v>10998.97</v>
      </c>
      <c r="F42" s="10">
        <f>D42</f>
        <v>10998.97</v>
      </c>
    </row>
    <row r="43" spans="1:6" ht="14.25">
      <c r="A43" s="11" t="s">
        <v>51</v>
      </c>
      <c r="B43" s="10"/>
      <c r="C43" s="10">
        <v>33312.95</v>
      </c>
      <c r="D43" s="10">
        <f>C43-E43</f>
        <v>4224.429999999997</v>
      </c>
      <c r="E43" s="10">
        <v>29088.52</v>
      </c>
      <c r="F43" s="10"/>
    </row>
    <row r="44" spans="1:6" ht="14.25">
      <c r="A44" s="11"/>
      <c r="B44" s="10"/>
      <c r="C44" s="10"/>
      <c r="D44" s="10"/>
      <c r="E44" s="10"/>
      <c r="F44" s="10"/>
    </row>
    <row r="45" spans="1:6" ht="15">
      <c r="A45" s="9" t="s">
        <v>52</v>
      </c>
      <c r="B45" s="10">
        <v>3.5</v>
      </c>
      <c r="C45" s="10">
        <f>76839.7+5617.5</f>
        <v>82457.2</v>
      </c>
      <c r="D45" s="10">
        <f>C45-E45</f>
        <v>66171.97</v>
      </c>
      <c r="E45" s="10">
        <v>16285.23</v>
      </c>
      <c r="F45" s="10">
        <v>368886.21</v>
      </c>
    </row>
    <row r="46" spans="1:6" ht="14.25">
      <c r="A46" s="15" t="s">
        <v>53</v>
      </c>
      <c r="B46" s="10"/>
      <c r="C46" s="10"/>
      <c r="D46" s="10"/>
      <c r="E46" s="10"/>
      <c r="F46" s="10"/>
    </row>
    <row r="47" spans="1:6" ht="14.25">
      <c r="A47" s="15" t="s">
        <v>54</v>
      </c>
      <c r="B47" s="10"/>
      <c r="C47" s="10"/>
      <c r="D47" s="10"/>
      <c r="E47" s="10"/>
      <c r="F47" s="10"/>
    </row>
    <row r="48" spans="1:6" ht="14.25">
      <c r="A48" s="15" t="s">
        <v>55</v>
      </c>
      <c r="B48" s="10"/>
      <c r="C48" s="10"/>
      <c r="D48" s="10"/>
      <c r="E48" s="10"/>
      <c r="F48" s="10"/>
    </row>
    <row r="49" spans="1:6" ht="14.25">
      <c r="A49" s="15"/>
      <c r="B49" s="10"/>
      <c r="C49" s="10"/>
      <c r="D49" s="10"/>
      <c r="E49" s="10"/>
      <c r="F49" s="10"/>
    </row>
    <row r="51" spans="1:6" ht="12.75">
      <c r="A51" s="18" t="s">
        <v>56</v>
      </c>
      <c r="B51" s="18"/>
      <c r="C51" s="18"/>
      <c r="D51" s="18"/>
      <c r="E51" s="18"/>
      <c r="F51" s="18"/>
    </row>
    <row r="52" ht="12.75">
      <c r="B52" s="17"/>
    </row>
    <row r="53" spans="1:5" ht="12.75">
      <c r="A53" s="18" t="s">
        <v>57</v>
      </c>
      <c r="B53" s="18"/>
      <c r="C53" s="18"/>
      <c r="D53" s="18"/>
      <c r="E53" s="18"/>
    </row>
  </sheetData>
  <sheetProtection selectLockedCells="1" selectUnlockedCells="1"/>
  <mergeCells count="3">
    <mergeCell ref="A51:F51"/>
    <mergeCell ref="A53:E53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2013-06-04T06:16:28Z</dcterms:modified>
  <cp:category/>
  <cp:version/>
  <cp:contentType/>
  <cp:contentStatus/>
</cp:coreProperties>
</file>