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Маяк.13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<sst xmlns="http://schemas.openxmlformats.org/spreadsheetml/2006/main" count="61" uniqueCount="54">
  <si>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</si>
  <si>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</si>
  <si>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</si>
  <si>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</si>
  <si>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Маяковского  д.№ 13</t>
  </si>
  <si>
    <t>Задолженность населения на 01.01.2012, в т.ч.:</t>
  </si>
  <si>
    <t>общая площадь 490,6 кв.м.</t>
  </si>
  <si>
    <t>коммунальные услуги:  - 17516,07</t>
  </si>
  <si>
    <t>количество зарегистрированных 25 чел.</t>
  </si>
  <si>
    <t xml:space="preserve">содержание и ремонт: - 8333,39 </t>
  </si>
  <si>
    <t>капитальный ремонт: - 1357,50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</si>
  <si>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</si>
  <si>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</si>
  <si>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</si>
  <si>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</si>
  <si>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</si>
  <si>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</si>
  <si>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</si>
  <si>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</si>
  <si>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</si>
  <si>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</si>
  <si>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-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</si>
  <si>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</si>
  <si>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</si>
  <si>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</si>
  <si>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</si>
  <si>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</si>
  <si>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</si>
  <si>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</si>
  <si>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</si>
  <si>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</si>
  <si>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</si>
  <si>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</si>
  <si>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</si>
  <si>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</si>
  <si>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</si>
  <si>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</si>
  <si>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</si>
  <si>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</si>
  <si>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</si>
  <si>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</si>
  <si>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</si>
  <si>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</si>
  <si>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</si>
  <si>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периодическая проверка дымоходов, /каналов,  прочистка</t>
  </si>
  <si>
    <t>очистка кровли от снега и наледи</t>
  </si>
  <si>
    <t>замена водосчетчика</t>
  </si>
  <si>
    <t>Услуги банка</t>
  </si>
  <si>
    <t>Услуги управления</t>
  </si>
  <si>
    <t>Прочие услуги (коллективная антенна, домофон)</t>
  </si>
  <si>
    <t>Капитальный ремонт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</si>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</sst>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53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123944.64-1166.83</f>
        <v>122777.81</v>
      </c>
      <c r="D12" s="12">
        <f>C12-E12</f>
        <v>92035.34</v>
      </c>
      <c r="E12" s="12">
        <v>30742.47</v>
      </c>
      <c r="F12" s="12"/>
    </row>
    <row r="13" spans="1:6" ht="14.25">
      <c r="A13" s="11" t="s">
        <v>19</v>
      </c>
      <c r="B13" s="12" t="s">
        <v>20</v>
      </c>
      <c r="C13" s="12" t="s">
        <v>21</v>
      </c>
      <c r="D13" s="12" t="s">
        <v>21</v>
      </c>
      <c r="E13" s="12" t="s">
        <v>21</v>
      </c>
      <c r="F13" s="12"/>
    </row>
    <row r="14" spans="1:6" ht="14.25">
      <c r="A14" s="11" t="s">
        <v>22</v>
      </c>
      <c r="B14" s="12" t="s">
        <v>23</v>
      </c>
      <c r="C14" s="12">
        <f>20938.52+4602.02</f>
        <v>25540.54</v>
      </c>
      <c r="D14" s="12">
        <f>C14-E14</f>
        <v>21457.14</v>
      </c>
      <c r="E14" s="12">
        <v>4083.4</v>
      </c>
      <c r="F14" s="12"/>
    </row>
    <row r="15" spans="1:6" ht="14.25">
      <c r="A15" s="11" t="s">
        <v>24</v>
      </c>
      <c r="B15" s="12" t="s">
        <v>25</v>
      </c>
      <c r="C15" s="12">
        <f>13036.35+1566.06</f>
        <v>14602.41</v>
      </c>
      <c r="D15" s="12">
        <f>C15-E15</f>
        <v>12115.88</v>
      </c>
      <c r="E15" s="12">
        <v>2486.53</v>
      </c>
      <c r="F15" s="12"/>
    </row>
    <row r="16" spans="1:6" ht="14.25">
      <c r="A16" s="11" t="s">
        <v>26</v>
      </c>
      <c r="B16" s="12">
        <v>2.95</v>
      </c>
      <c r="C16" s="12">
        <v>3911.36</v>
      </c>
      <c r="D16" s="12">
        <f>C16-E16</f>
        <v>3354.7200000000003</v>
      </c>
      <c r="E16" s="12">
        <v>556.64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27</v>
      </c>
      <c r="B18" s="12">
        <f>B20+B22+B40</f>
        <v>19.41</v>
      </c>
      <c r="C18" s="12"/>
      <c r="D18" s="12"/>
      <c r="E18" s="12"/>
      <c r="F18" s="12"/>
    </row>
    <row r="19" spans="1:6" ht="15">
      <c r="A19" s="14" t="s">
        <v>28</v>
      </c>
      <c r="B19" s="12"/>
      <c r="C19" s="12"/>
      <c r="D19" s="12"/>
      <c r="E19" s="12"/>
      <c r="F19" s="12"/>
    </row>
    <row r="20" spans="1:6" ht="14.25">
      <c r="A20" s="11" t="s">
        <v>29</v>
      </c>
      <c r="B20" s="12">
        <v>1.72</v>
      </c>
      <c r="C20" s="12">
        <v>10125.96</v>
      </c>
      <c r="D20" s="12">
        <f>C20-E20</f>
        <v>8001.289999999999</v>
      </c>
      <c r="E20" s="12">
        <v>2124.67</v>
      </c>
      <c r="F20" s="12">
        <f>C20</f>
        <v>10125.96</v>
      </c>
    </row>
    <row r="21" spans="1:6" ht="14.25">
      <c r="A21" s="11" t="s">
        <v>30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</row>
    <row r="22" spans="1:6" ht="14.25">
      <c r="A22" s="11" t="s">
        <v>31</v>
      </c>
      <c r="B22" s="12">
        <v>15.34</v>
      </c>
      <c r="C22" s="12">
        <v>90309.48</v>
      </c>
      <c r="D22" s="12">
        <f>C22-E22</f>
        <v>71360.23</v>
      </c>
      <c r="E22" s="12">
        <v>18949.25</v>
      </c>
      <c r="F22" s="12">
        <f>F23+F24+F25+F26+F27+F28+F29+F30+F39</f>
        <v>74617.35</v>
      </c>
    </row>
    <row r="23" spans="1:6" ht="14.25">
      <c r="A23" s="11" t="s">
        <v>32</v>
      </c>
      <c r="B23" s="12"/>
      <c r="C23" s="12"/>
      <c r="D23" s="12"/>
      <c r="E23" s="12"/>
      <c r="F23" s="12">
        <f>3.77*490.6*12</f>
        <v>22194.744000000002</v>
      </c>
    </row>
    <row r="24" spans="1:6" ht="14.25">
      <c r="A24" s="11" t="s">
        <v>33</v>
      </c>
      <c r="B24" s="12"/>
      <c r="C24" s="12"/>
      <c r="D24" s="12"/>
      <c r="E24" s="12"/>
      <c r="F24" s="12">
        <f>1.31*490.6*12</f>
        <v>7712.232</v>
      </c>
    </row>
    <row r="25" spans="1:6" ht="14.25">
      <c r="A25" s="11" t="s">
        <v>34</v>
      </c>
      <c r="B25" s="12"/>
      <c r="C25" s="12"/>
      <c r="D25" s="12"/>
      <c r="E25" s="12"/>
      <c r="F25" s="12">
        <f>0.44*490.6*12</f>
        <v>2590.368</v>
      </c>
    </row>
    <row r="26" spans="1:6" ht="14.25">
      <c r="A26" s="11" t="s">
        <v>35</v>
      </c>
      <c r="B26" s="12"/>
      <c r="C26" s="12"/>
      <c r="D26" s="12"/>
      <c r="E26" s="12"/>
      <c r="F26" s="12">
        <f>0.53*490.6*12</f>
        <v>3120.2160000000003</v>
      </c>
    </row>
    <row r="27" spans="1:6" ht="14.25">
      <c r="A27" s="11" t="s">
        <v>36</v>
      </c>
      <c r="B27" s="12"/>
      <c r="C27" s="12"/>
      <c r="D27" s="12"/>
      <c r="E27" s="12"/>
      <c r="F27" s="12">
        <f>0.06*490.6*12</f>
        <v>353.23199999999997</v>
      </c>
    </row>
    <row r="28" spans="1:6" ht="14.25">
      <c r="A28" s="11" t="s">
        <v>37</v>
      </c>
      <c r="B28" s="12"/>
      <c r="C28" s="12"/>
      <c r="D28" s="12"/>
      <c r="E28" s="12"/>
      <c r="F28" s="12">
        <f>1.66*490.6*12</f>
        <v>9772.752</v>
      </c>
    </row>
    <row r="29" spans="1:6" ht="14.25">
      <c r="A29" s="11" t="s">
        <v>38</v>
      </c>
      <c r="B29" s="12"/>
      <c r="C29" s="12"/>
      <c r="D29" s="12"/>
      <c r="E29" s="12"/>
      <c r="F29" s="12">
        <f>2.8*490.6*12</f>
        <v>16484.16</v>
      </c>
    </row>
    <row r="30" spans="1:6" ht="14.25">
      <c r="A30" s="15" t="s">
        <v>39</v>
      </c>
      <c r="B30" s="12"/>
      <c r="C30" s="12"/>
      <c r="D30" s="12"/>
      <c r="E30" s="12"/>
      <c r="F30" s="12">
        <v>6914.55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/>
      <c r="B38" s="12"/>
      <c r="C38" s="12"/>
      <c r="D38" s="12"/>
      <c r="E38" s="12"/>
      <c r="F38" s="12"/>
    </row>
    <row r="39" spans="1:6" ht="14.25">
      <c r="A39" s="11" t="s">
        <v>47</v>
      </c>
      <c r="B39" s="12"/>
      <c r="C39" s="12"/>
      <c r="D39" s="12"/>
      <c r="E39" s="12"/>
      <c r="F39" s="12">
        <f>0.93*490.6*12</f>
        <v>5475.0960000000005</v>
      </c>
    </row>
    <row r="40" spans="1:6" ht="14.25">
      <c r="A40" s="11" t="s">
        <v>48</v>
      </c>
      <c r="B40" s="12">
        <v>2.35</v>
      </c>
      <c r="C40" s="12">
        <v>13835.16</v>
      </c>
      <c r="D40" s="12">
        <f>C40-E40</f>
        <v>10932.2</v>
      </c>
      <c r="E40" s="12">
        <v>2902.96</v>
      </c>
      <c r="F40" s="12">
        <f>D40</f>
        <v>10932.2</v>
      </c>
    </row>
    <row r="41" spans="1:6" ht="14.25">
      <c r="A41" s="11" t="s">
        <v>49</v>
      </c>
      <c r="B41" s="12"/>
      <c r="C41" s="12">
        <v>1753.33</v>
      </c>
      <c r="D41" s="12">
        <f>C41-E41</f>
        <v>469.8899999999999</v>
      </c>
      <c r="E41" s="12">
        <v>1283.44</v>
      </c>
      <c r="F41" s="12"/>
    </row>
    <row r="42" spans="1:6" ht="14.25">
      <c r="A42" s="11"/>
      <c r="B42" s="12"/>
      <c r="C42" s="12"/>
      <c r="D42" s="12"/>
      <c r="E42" s="12"/>
      <c r="F42" s="12"/>
    </row>
    <row r="43" spans="1:6" ht="15">
      <c r="A43" s="9" t="s">
        <v>50</v>
      </c>
      <c r="B43" s="12">
        <v>3.5</v>
      </c>
      <c r="C43" s="12">
        <v>18984</v>
      </c>
      <c r="D43" s="12">
        <f>C43-E43</f>
        <v>14795.61</v>
      </c>
      <c r="E43" s="12">
        <v>4188.39</v>
      </c>
      <c r="F43" s="12">
        <v>0</v>
      </c>
    </row>
    <row r="44" spans="1:6" ht="15">
      <c r="A44" s="9"/>
      <c r="B44" s="12"/>
      <c r="C44" s="12"/>
      <c r="D44" s="12"/>
      <c r="E44" s="12"/>
      <c r="F44" s="12"/>
    </row>
    <row r="45" spans="1:6" ht="15">
      <c r="A45" s="9"/>
      <c r="B45" s="12"/>
      <c r="C45" s="12"/>
      <c r="D45" s="12"/>
      <c r="E45" s="12"/>
      <c r="F45" s="12"/>
    </row>
    <row r="47" spans="1:6" ht="12.75">
      <c r="A47" s="17" t="s">
        <v>51</v>
      </c>
      <c r="B47" s="17"/>
      <c r="C47" s="17"/>
      <c r="D47" s="17"/>
      <c r="E47" s="17"/>
      <c r="F47" s="17"/>
    </row>
    <row r="48" ht="12.75">
      <c r="B48" s="16"/>
    </row>
    <row r="49" spans="1:5" ht="12.75">
      <c r="A49" s="17" t="s">
        <v>52</v>
      </c>
      <c r="B49" s="17"/>
      <c r="C49" s="17"/>
      <c r="D49" s="17"/>
      <c r="E49" s="17"/>
    </row>
  </sheetData>
  <sheetProtection selectLockedCells="1" selectUnlockedCells="1"/>
  <mergeCells count="3">
    <mergeCell ref="A47:F47"/>
    <mergeCell ref="A49:E49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2013-06-04T06:17:47Z</dcterms:modified>
  <cp:category/>
  <cp:version/>
  <cp:contentType/>
  <cp:contentStatus/>
</cp:coreProperties>
</file>