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Маяк,22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<sst xmlns="http://schemas.openxmlformats.org/spreadsheetml/2006/main" count="61" uniqueCount="57">
  <si>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</si>
  <si>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</si>
  <si>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</si>
  <si>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февраля 2012 по 31 декабря 2012 года</t>
  </si>
  <si>
    <t>г.Вологда, ул. Маяковского,  д.№ 22</t>
  </si>
  <si>
    <t>Задолженность населения на 01.02.2012, в т.ч.:</t>
  </si>
  <si>
    <t>общая площадь 1284,20 кв.м.</t>
  </si>
  <si>
    <t>коммунальные услуги:  0</t>
  </si>
  <si>
    <t>количество зарегистрированных 53 чел.</t>
  </si>
  <si>
    <t>содержание и ремонт: 0</t>
  </si>
  <si>
    <t>капитальный ремонт: 0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</si>
  <si>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</si>
  <si>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</si>
  <si>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</si>
  <si>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</si>
  <si>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</si>
  <si>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</si>
  <si>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</si>
  <si>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</si>
  <si>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</si>
  <si>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</si>
  <si>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</si>
  <si>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</si>
  <si>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</si>
  <si>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</si>
  <si>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</si>
  <si>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</si>
  <si>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</si>
  <si>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</si>
  <si>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</si>
  <si>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</si>
  <si>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</si>
  <si>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</si>
  <si>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</si>
  <si>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</si>
  <si>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</si>
  <si>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</si>
  <si>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</si>
  <si>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</si>
  <si>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</si>
  <si>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</si>
  <si>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</si>
  <si>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</si>
  <si>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</si>
  <si>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промывка,гидравлич.испытание кожухотрубного водоподогревателя</t>
  </si>
  <si>
    <t>периодическая проверка вентканалов</t>
  </si>
  <si>
    <t>ремонт водосточных труб</t>
  </si>
  <si>
    <t>чистка кровли от снега и наледи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</si>
  <si>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</si>
  <si>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</si>
  <si>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</si>
  <si>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</si>
  <si>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разработка проектной документации</t>
  </si>
  <si>
    <t>экспертиза сметной документации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</si>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</sst>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56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284705.73-1457.98</f>
        <v>283247.75</v>
      </c>
      <c r="D12" s="12">
        <f>C12-E12</f>
        <v>225946.14</v>
      </c>
      <c r="E12" s="12">
        <v>57301.61</v>
      </c>
      <c r="F12" s="12"/>
    </row>
    <row r="13" spans="1:6" ht="14.25">
      <c r="A13" s="11" t="s">
        <v>19</v>
      </c>
      <c r="B13" s="12" t="s">
        <v>20</v>
      </c>
      <c r="C13" s="12">
        <f>101890.92-2064.89</f>
        <v>99826.03</v>
      </c>
      <c r="D13" s="12">
        <f>C13-E13</f>
        <v>81642.04</v>
      </c>
      <c r="E13" s="12">
        <v>18183.99</v>
      </c>
      <c r="F13" s="12"/>
    </row>
    <row r="14" spans="1:6" ht="14.25">
      <c r="A14" s="11" t="s">
        <v>21</v>
      </c>
      <c r="B14" s="12" t="s">
        <v>22</v>
      </c>
      <c r="C14" s="12">
        <f>81306.71+1594.54</f>
        <v>82901.25</v>
      </c>
      <c r="D14" s="12">
        <f>C14-E14</f>
        <v>66725.77</v>
      </c>
      <c r="E14" s="12">
        <v>16175.48</v>
      </c>
      <c r="F14" s="12"/>
    </row>
    <row r="15" spans="1:6" ht="14.25">
      <c r="A15" s="11" t="s">
        <v>23</v>
      </c>
      <c r="B15" s="12" t="s">
        <v>24</v>
      </c>
      <c r="C15" s="12">
        <f>50470.25+948.61</f>
        <v>51418.86</v>
      </c>
      <c r="D15" s="12">
        <f>C15-E15</f>
        <v>41528.93</v>
      </c>
      <c r="E15" s="12">
        <v>9889.93</v>
      </c>
      <c r="F15" s="12"/>
    </row>
    <row r="16" spans="1:6" ht="14.25">
      <c r="A16" s="11" t="s">
        <v>25</v>
      </c>
      <c r="B16" s="12">
        <v>2.95</v>
      </c>
      <c r="C16" s="12">
        <v>4020.59</v>
      </c>
      <c r="D16" s="12">
        <f>C16-E16</f>
        <v>3323.61</v>
      </c>
      <c r="E16" s="12">
        <v>696.98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B20+B22+B42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24297.24</v>
      </c>
      <c r="D20" s="12">
        <f>C20-E20</f>
        <v>20791.49</v>
      </c>
      <c r="E20" s="12">
        <v>3505.75</v>
      </c>
      <c r="F20" s="12">
        <f>C20</f>
        <v>24297.24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216695.93</v>
      </c>
      <c r="D22" s="12">
        <f>C22-E22</f>
        <v>185429.43</v>
      </c>
      <c r="E22" s="12">
        <v>31266.5</v>
      </c>
      <c r="F22" s="12">
        <f>F23+F24+F25+F26+F27+F28+F29+F30+F41</f>
        <v>298708.97</v>
      </c>
    </row>
    <row r="23" spans="1:6" ht="14.25">
      <c r="A23" s="11" t="s">
        <v>32</v>
      </c>
      <c r="B23" s="12"/>
      <c r="C23" s="12"/>
      <c r="D23" s="12"/>
      <c r="E23" s="12"/>
      <c r="F23" s="12">
        <f>3.77*1284.2*11</f>
        <v>53255.774000000005</v>
      </c>
    </row>
    <row r="24" spans="1:6" ht="14.25">
      <c r="A24" s="11" t="s">
        <v>33</v>
      </c>
      <c r="B24" s="12"/>
      <c r="C24" s="12"/>
      <c r="D24" s="12"/>
      <c r="E24" s="12"/>
      <c r="F24" s="12">
        <f>0.88*1284.2*11</f>
        <v>12431.056</v>
      </c>
    </row>
    <row r="25" spans="1:6" ht="14.25">
      <c r="A25" s="11" t="s">
        <v>34</v>
      </c>
      <c r="B25" s="12"/>
      <c r="C25" s="12"/>
      <c r="D25" s="12"/>
      <c r="E25" s="12"/>
      <c r="F25" s="12">
        <f>0.44*1284.2*11</f>
        <v>6215.528</v>
      </c>
    </row>
    <row r="26" spans="1:6" ht="14.25">
      <c r="A26" s="11" t="s">
        <v>35</v>
      </c>
      <c r="B26" s="12"/>
      <c r="C26" s="12"/>
      <c r="D26" s="12"/>
      <c r="E26" s="12"/>
      <c r="F26" s="12">
        <f>0.53*1284.2*11</f>
        <v>7486.886000000001</v>
      </c>
    </row>
    <row r="27" spans="1:6" ht="14.25">
      <c r="A27" s="11" t="s">
        <v>36</v>
      </c>
      <c r="B27" s="12"/>
      <c r="C27" s="12"/>
      <c r="D27" s="12"/>
      <c r="E27" s="12"/>
      <c r="F27" s="12">
        <f>0.06*1284.2*11</f>
        <v>847.5720000000001</v>
      </c>
    </row>
    <row r="28" spans="1:6" ht="14.25">
      <c r="A28" s="11" t="s">
        <v>37</v>
      </c>
      <c r="B28" s="12"/>
      <c r="C28" s="12"/>
      <c r="D28" s="12"/>
      <c r="E28" s="12"/>
      <c r="F28" s="12">
        <f>1.66*1284.2*11</f>
        <v>23449.492</v>
      </c>
    </row>
    <row r="29" spans="1:6" ht="14.25">
      <c r="A29" s="11" t="s">
        <v>38</v>
      </c>
      <c r="B29" s="12"/>
      <c r="C29" s="12"/>
      <c r="D29" s="12"/>
      <c r="E29" s="12"/>
      <c r="F29" s="12">
        <f>2.8*1284.2*11</f>
        <v>39553.36</v>
      </c>
    </row>
    <row r="30" spans="1:6" ht="14.25">
      <c r="A30" s="15" t="s">
        <v>39</v>
      </c>
      <c r="B30" s="12"/>
      <c r="C30" s="12"/>
      <c r="D30" s="12"/>
      <c r="E30" s="12"/>
      <c r="F30" s="12">
        <v>141908.15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/>
      <c r="B39" s="12"/>
      <c r="C39" s="12"/>
      <c r="D39" s="12"/>
      <c r="E39" s="12"/>
      <c r="F39" s="12"/>
    </row>
    <row r="40" spans="1:6" ht="14.25">
      <c r="A40" s="11"/>
      <c r="B40" s="12"/>
      <c r="C40" s="12"/>
      <c r="D40" s="12"/>
      <c r="E40" s="12"/>
      <c r="F40" s="12"/>
    </row>
    <row r="41" spans="1:6" ht="14.25">
      <c r="A41" s="11" t="s">
        <v>48</v>
      </c>
      <c r="B41" s="12"/>
      <c r="C41" s="12"/>
      <c r="D41" s="12"/>
      <c r="E41" s="12"/>
      <c r="F41" s="12">
        <f>0.96*1284.2*11</f>
        <v>13561.152000000002</v>
      </c>
    </row>
    <row r="42" spans="1:6" ht="14.25">
      <c r="A42" s="11" t="s">
        <v>49</v>
      </c>
      <c r="B42" s="12">
        <v>2.35</v>
      </c>
      <c r="C42" s="12">
        <v>33197.56</v>
      </c>
      <c r="D42" s="12">
        <f>C42-E42</f>
        <v>28407.57</v>
      </c>
      <c r="E42" s="12">
        <v>4789.99</v>
      </c>
      <c r="F42" s="12">
        <f>D42</f>
        <v>28407.57</v>
      </c>
    </row>
    <row r="43" spans="1:6" ht="14.25">
      <c r="A43" s="11" t="s">
        <v>50</v>
      </c>
      <c r="B43" s="12"/>
      <c r="C43" s="12">
        <v>4171.73</v>
      </c>
      <c r="D43" s="12">
        <f>C43-E43</f>
        <v>1324.9399999999996</v>
      </c>
      <c r="E43" s="12">
        <v>2846.79</v>
      </c>
      <c r="F43" s="12"/>
    </row>
    <row r="44" spans="1:6" ht="14.25">
      <c r="A44" s="11"/>
      <c r="B44" s="12"/>
      <c r="C44" s="12"/>
      <c r="D44" s="12"/>
      <c r="E44" s="12"/>
      <c r="F44" s="12"/>
    </row>
    <row r="45" spans="1:6" ht="15">
      <c r="A45" s="9" t="s">
        <v>51</v>
      </c>
      <c r="B45" s="12">
        <v>3.5</v>
      </c>
      <c r="C45" s="12">
        <v>48198.15</v>
      </c>
      <c r="D45" s="12">
        <f>C45-E45</f>
        <v>41176.01</v>
      </c>
      <c r="E45" s="12">
        <v>7022.14</v>
      </c>
      <c r="F45" s="12">
        <v>9664.27</v>
      </c>
    </row>
    <row r="46" spans="1:6" ht="14.25">
      <c r="A46" s="15" t="s">
        <v>52</v>
      </c>
      <c r="B46" s="12"/>
      <c r="C46" s="12"/>
      <c r="D46" s="12"/>
      <c r="E46" s="12"/>
      <c r="F46" s="12"/>
    </row>
    <row r="47" spans="1:6" ht="14.25">
      <c r="A47" s="15" t="s">
        <v>53</v>
      </c>
      <c r="B47" s="12"/>
      <c r="C47" s="12"/>
      <c r="D47" s="12"/>
      <c r="E47" s="12"/>
      <c r="F47" s="12"/>
    </row>
    <row r="48" spans="1:6" ht="14.25">
      <c r="A48" s="15"/>
      <c r="B48" s="12"/>
      <c r="C48" s="12"/>
      <c r="D48" s="12"/>
      <c r="E48" s="12"/>
      <c r="F48" s="12"/>
    </row>
    <row r="50" spans="1:6" ht="12.75">
      <c r="A50" s="17" t="s">
        <v>54</v>
      </c>
      <c r="B50" s="17"/>
      <c r="C50" s="17"/>
      <c r="D50" s="17"/>
      <c r="E50" s="17"/>
      <c r="F50" s="17"/>
    </row>
    <row r="51" ht="12.75">
      <c r="B51" s="16"/>
    </row>
    <row r="52" spans="1:5" ht="12.75">
      <c r="A52" s="17" t="s">
        <v>55</v>
      </c>
      <c r="B52" s="17"/>
      <c r="C52" s="17"/>
      <c r="D52" s="17"/>
      <c r="E52" s="17"/>
    </row>
  </sheetData>
  <sheetProtection selectLockedCells="1" selectUnlockedCells="1"/>
  <mergeCells count="3">
    <mergeCell ref="A50:F50"/>
    <mergeCell ref="A52:E52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2013-06-04T06:17:57Z</dcterms:modified>
  <cp:category/>
  <cp:version/>
  <cp:contentType/>
  <cp:contentStatus/>
</cp:coreProperties>
</file>