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Маяк.30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<sst xmlns="http://schemas.openxmlformats.org/spreadsheetml/2006/main" count="60" uniqueCount="60">
  <si>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</si>
  <si>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</si>
  <si>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</si>
  <si>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</si>
  <si>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Маяковского  д.№ 30</t>
  </si>
  <si>
    <t>Задолженность населения на 01.01.2012, в т.ч.:</t>
  </si>
  <si>
    <t>общая площадь 7733,60 кв.м.</t>
  </si>
  <si>
    <t>коммунальные услуги:  - 525390,74</t>
  </si>
  <si>
    <t>количество зарегистрированных 362 чел.</t>
  </si>
  <si>
    <t xml:space="preserve">содержание и ремонт: - 255538,55 </t>
  </si>
  <si>
    <t xml:space="preserve">капитальный ремонт: - 31210,60  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</si>
  <si>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</si>
  <si>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</si>
  <si>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</si>
  <si>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</si>
  <si>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</si>
  <si>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</si>
  <si>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</si>
  <si>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</si>
  <si>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</si>
  <si>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</si>
  <si>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</si>
  <si>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</si>
  <si>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</si>
  <si>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</si>
  <si>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</si>
  <si>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</si>
  <si>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</si>
  <si>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</si>
  <si>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</si>
  <si>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</si>
  <si>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</si>
  <si>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</si>
  <si>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</si>
  <si>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</si>
  <si>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</si>
  <si>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</si>
  <si>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</si>
  <si>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</si>
  <si>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</si>
  <si>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</si>
  <si>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</si>
  <si>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</si>
  <si>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</si>
  <si>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ремонт оконных рам, остекление 1п.</t>
  </si>
  <si>
    <t>периодическая проверка вентканалов, прочистка</t>
  </si>
  <si>
    <t>промывка, гидравлическое испытание  кожухотрубного водоподогревателя</t>
  </si>
  <si>
    <t>установка досок для объявлений</t>
  </si>
  <si>
    <t>установка металлических почтовых ящиков 2,3,4 п.</t>
  </si>
  <si>
    <t>ремонт, окраска малых форм детской площадки</t>
  </si>
  <si>
    <t>косметический ремонт кв.72</t>
  </si>
  <si>
    <t>Услуги банка</t>
  </si>
  <si>
    <t>Услуги управления</t>
  </si>
  <si>
    <t>Прочие услуги (коллективная антенна, домофон)</t>
  </si>
  <si>
    <t>Капитальный ремонт</t>
  </si>
  <si>
    <t>установка автоматики регулирования ГВС</t>
  </si>
  <si>
    <t>установка узла учета тепловой энергии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</si>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</sst>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90" zoomScaleNormal="90" workbookViewId="0" topLeftCell="A1">
      <selection activeCell="E51" sqref="E51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20.25" customHeight="1">
      <c r="A5" t="s">
        <v>6</v>
      </c>
      <c r="D5" s="2" t="s">
        <v>7</v>
      </c>
    </row>
    <row r="6" spans="1:4" ht="17.25" customHeight="1">
      <c r="A6" t="s">
        <v>8</v>
      </c>
      <c r="D6" s="2" t="s">
        <v>9</v>
      </c>
    </row>
    <row r="7" ht="17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9" t="s">
        <v>59</v>
      </c>
    </row>
    <row r="10" spans="1:6" ht="15">
      <c r="A10" s="6"/>
      <c r="B10" s="7"/>
      <c r="C10" s="8"/>
      <c r="D10" s="7"/>
      <c r="E10" s="8" t="s">
        <v>16</v>
      </c>
      <c r="F10" s="20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1945028.13-12230.24</f>
        <v>1932797.89</v>
      </c>
      <c r="D12" s="12">
        <f>C12-E12</f>
        <v>1627141.3099999998</v>
      </c>
      <c r="E12" s="12">
        <v>305656.58</v>
      </c>
      <c r="F12" s="12"/>
    </row>
    <row r="13" spans="1:6" ht="14.25">
      <c r="A13" s="11" t="s">
        <v>19</v>
      </c>
      <c r="B13" s="12" t="s">
        <v>20</v>
      </c>
      <c r="C13" s="12">
        <f>612627.57+55.04</f>
        <v>612682.61</v>
      </c>
      <c r="D13" s="12">
        <f>C13-E13</f>
        <v>533788.89</v>
      </c>
      <c r="E13" s="12">
        <v>78893.72</v>
      </c>
      <c r="F13" s="12"/>
    </row>
    <row r="14" spans="1:6" ht="14.25">
      <c r="A14" s="11" t="s">
        <v>21</v>
      </c>
      <c r="B14" s="12" t="s">
        <v>22</v>
      </c>
      <c r="C14" s="12">
        <f>490344.72-17126.54</f>
        <v>473218.18</v>
      </c>
      <c r="D14" s="12">
        <f>C14-E14</f>
        <v>411781.68</v>
      </c>
      <c r="E14" s="12">
        <v>61436.5</v>
      </c>
      <c r="F14" s="12"/>
    </row>
    <row r="15" spans="1:6" ht="14.25">
      <c r="A15" s="11" t="s">
        <v>23</v>
      </c>
      <c r="B15" s="12" t="s">
        <v>24</v>
      </c>
      <c r="C15" s="12">
        <f>304664.5-10717.12</f>
        <v>293947.38</v>
      </c>
      <c r="D15" s="12">
        <f>C15-E15</f>
        <v>256002.06</v>
      </c>
      <c r="E15" s="12">
        <v>37945.32</v>
      </c>
      <c r="F15" s="12"/>
    </row>
    <row r="16" spans="1:6" ht="14.25">
      <c r="A16" s="11" t="s">
        <v>25</v>
      </c>
      <c r="B16" s="12">
        <v>2.95</v>
      </c>
      <c r="C16" s="12">
        <v>128883.62</v>
      </c>
      <c r="D16" s="12">
        <f>C16-E16</f>
        <v>113780.98999999999</v>
      </c>
      <c r="E16" s="12">
        <v>15102.63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B20+B21+B22+B45</f>
        <v>23.900000000000002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159620.64</v>
      </c>
      <c r="D20" s="12">
        <f>C20-E20</f>
        <v>143284.96000000002</v>
      </c>
      <c r="E20" s="12">
        <v>16335.68</v>
      </c>
      <c r="F20" s="12">
        <f>C20</f>
        <v>159620.64</v>
      </c>
    </row>
    <row r="21" spans="1:6" ht="14.25">
      <c r="A21" s="11" t="s">
        <v>29</v>
      </c>
      <c r="B21" s="12">
        <v>4.49</v>
      </c>
      <c r="C21" s="12">
        <v>377564.4</v>
      </c>
      <c r="D21" s="12">
        <f>C21-E21</f>
        <v>338693.30000000005</v>
      </c>
      <c r="E21" s="12">
        <v>38871.1</v>
      </c>
      <c r="F21" s="12">
        <v>395703.84</v>
      </c>
    </row>
    <row r="22" spans="1:6" ht="14.25">
      <c r="A22" s="11" t="s">
        <v>30</v>
      </c>
      <c r="B22" s="12">
        <v>15.34</v>
      </c>
      <c r="C22" s="12">
        <v>1423601.04</v>
      </c>
      <c r="D22" s="12">
        <f>C22-E22</f>
        <v>1278005.1300000001</v>
      </c>
      <c r="E22" s="12">
        <v>145595.91</v>
      </c>
      <c r="F22" s="12">
        <f>F23+F24+F25+F26+F27+F28+F29+F30+F44</f>
        <v>1321582.8260000001</v>
      </c>
    </row>
    <row r="23" spans="1:6" ht="14.25">
      <c r="A23" s="11" t="s">
        <v>31</v>
      </c>
      <c r="B23" s="12"/>
      <c r="C23" s="12"/>
      <c r="D23" s="12"/>
      <c r="E23" s="12"/>
      <c r="F23" s="12">
        <f>3.77*7733.6*12</f>
        <v>349868.064</v>
      </c>
    </row>
    <row r="24" spans="1:6" ht="14.25">
      <c r="A24" s="11" t="s">
        <v>32</v>
      </c>
      <c r="B24" s="12"/>
      <c r="C24" s="12"/>
      <c r="D24" s="12"/>
      <c r="E24" s="12"/>
      <c r="F24" s="12">
        <f>0.94*7733.6*12</f>
        <v>87235.008</v>
      </c>
    </row>
    <row r="25" spans="1:6" ht="14.25">
      <c r="A25" s="11" t="s">
        <v>33</v>
      </c>
      <c r="B25" s="12"/>
      <c r="C25" s="12"/>
      <c r="D25" s="12"/>
      <c r="E25" s="12"/>
      <c r="F25" s="12">
        <f>0.44*7733.6*12</f>
        <v>40833.408</v>
      </c>
    </row>
    <row r="26" spans="1:6" ht="14.25">
      <c r="A26" s="11" t="s">
        <v>34</v>
      </c>
      <c r="B26" s="12"/>
      <c r="C26" s="12"/>
      <c r="D26" s="12"/>
      <c r="E26" s="12"/>
      <c r="F26" s="12">
        <f>0.53*7733.6*12</f>
        <v>49185.695999999996</v>
      </c>
    </row>
    <row r="27" spans="1:6" ht="14.25">
      <c r="A27" s="11" t="s">
        <v>35</v>
      </c>
      <c r="B27" s="12"/>
      <c r="C27" s="12"/>
      <c r="D27" s="12"/>
      <c r="E27" s="12"/>
      <c r="F27" s="12">
        <f>0.06*7733.6*12</f>
        <v>5568.192</v>
      </c>
    </row>
    <row r="28" spans="1:6" ht="14.25">
      <c r="A28" s="11" t="s">
        <v>36</v>
      </c>
      <c r="B28" s="12"/>
      <c r="C28" s="12"/>
      <c r="D28" s="12"/>
      <c r="E28" s="12"/>
      <c r="F28" s="12">
        <f>1.66*7733.6*12</f>
        <v>154053.312</v>
      </c>
    </row>
    <row r="29" spans="1:6" ht="14.25">
      <c r="A29" s="11" t="s">
        <v>37</v>
      </c>
      <c r="B29" s="12"/>
      <c r="C29" s="12"/>
      <c r="D29" s="12"/>
      <c r="E29" s="12"/>
      <c r="F29" s="12">
        <f>2.8*7733.6*12</f>
        <v>259848.95999999996</v>
      </c>
    </row>
    <row r="30" spans="1:6" ht="14.25">
      <c r="A30" s="15" t="s">
        <v>38</v>
      </c>
      <c r="B30" s="12"/>
      <c r="C30" s="12"/>
      <c r="D30" s="12"/>
      <c r="E30" s="12"/>
      <c r="F30" s="12">
        <v>288683.21</v>
      </c>
    </row>
    <row r="31" spans="1:6" ht="14.25">
      <c r="A31" s="11" t="s">
        <v>39</v>
      </c>
      <c r="B31" s="12"/>
      <c r="C31" s="12"/>
      <c r="D31" s="12"/>
      <c r="E31" s="12"/>
      <c r="F31" s="12"/>
    </row>
    <row r="32" spans="1:6" ht="14.25">
      <c r="A32" s="11" t="s">
        <v>40</v>
      </c>
      <c r="B32" s="12"/>
      <c r="C32" s="12"/>
      <c r="D32" s="12"/>
      <c r="E32" s="12"/>
      <c r="F32" s="12"/>
    </row>
    <row r="33" spans="1:6" ht="14.25">
      <c r="A33" s="11" t="s">
        <v>41</v>
      </c>
      <c r="B33" s="12"/>
      <c r="C33" s="12"/>
      <c r="D33" s="12"/>
      <c r="E33" s="12"/>
      <c r="F33" s="12"/>
    </row>
    <row r="34" spans="1:6" ht="14.25">
      <c r="A34" s="11" t="s">
        <v>42</v>
      </c>
      <c r="B34" s="12"/>
      <c r="C34" s="12"/>
      <c r="D34" s="12"/>
      <c r="E34" s="12"/>
      <c r="F34" s="12"/>
    </row>
    <row r="35" spans="1:6" ht="14.25">
      <c r="A35" s="11" t="s">
        <v>43</v>
      </c>
      <c r="B35" s="12"/>
      <c r="C35" s="12"/>
      <c r="D35" s="12"/>
      <c r="E35" s="12"/>
      <c r="F35" s="12"/>
    </row>
    <row r="36" spans="1:6" ht="14.25">
      <c r="A36" s="11" t="s">
        <v>44</v>
      </c>
      <c r="B36" s="12"/>
      <c r="C36" s="12"/>
      <c r="D36" s="12"/>
      <c r="E36" s="12"/>
      <c r="F36" s="12"/>
    </row>
    <row r="37" spans="1:6" ht="14.25">
      <c r="A37" s="11" t="s">
        <v>45</v>
      </c>
      <c r="B37" s="12"/>
      <c r="C37" s="12"/>
      <c r="D37" s="12"/>
      <c r="E37" s="12"/>
      <c r="F37" s="12"/>
    </row>
    <row r="38" spans="1:6" ht="28.5">
      <c r="A38" s="16" t="s">
        <v>46</v>
      </c>
      <c r="B38" s="12"/>
      <c r="C38" s="12"/>
      <c r="D38" s="12"/>
      <c r="E38" s="12"/>
      <c r="F38" s="12"/>
    </row>
    <row r="39" spans="1:6" ht="14.25">
      <c r="A39" s="16" t="s">
        <v>47</v>
      </c>
      <c r="B39" s="12"/>
      <c r="C39" s="12"/>
      <c r="D39" s="12"/>
      <c r="E39" s="12"/>
      <c r="F39" s="12"/>
    </row>
    <row r="40" spans="1:6" ht="14.25">
      <c r="A40" s="11" t="s">
        <v>48</v>
      </c>
      <c r="B40" s="12"/>
      <c r="C40" s="12"/>
      <c r="D40" s="12"/>
      <c r="E40" s="12"/>
      <c r="F40" s="12"/>
    </row>
    <row r="41" spans="1:6" ht="14.25">
      <c r="A41" s="11" t="s">
        <v>49</v>
      </c>
      <c r="B41" s="12"/>
      <c r="C41" s="12"/>
      <c r="D41" s="12"/>
      <c r="E41" s="12"/>
      <c r="F41" s="12"/>
    </row>
    <row r="42" spans="1:6" ht="14.25">
      <c r="A42" s="11" t="s">
        <v>50</v>
      </c>
      <c r="B42" s="12"/>
      <c r="C42" s="12"/>
      <c r="D42" s="12"/>
      <c r="E42" s="12"/>
      <c r="F42" s="12"/>
    </row>
    <row r="43" spans="1:6" ht="14.25">
      <c r="A43" s="11"/>
      <c r="B43" s="12"/>
      <c r="C43" s="12"/>
      <c r="D43" s="12"/>
      <c r="E43" s="12"/>
      <c r="F43" s="12"/>
    </row>
    <row r="44" spans="1:6" ht="14.25">
      <c r="A44" s="11" t="s">
        <v>51</v>
      </c>
      <c r="B44" s="12"/>
      <c r="C44" s="12"/>
      <c r="D44" s="12"/>
      <c r="E44" s="12"/>
      <c r="F44" s="12">
        <f>0.93*7733.6*12</f>
        <v>86306.97600000001</v>
      </c>
    </row>
    <row r="45" spans="1:6" ht="14.25">
      <c r="A45" s="11" t="s">
        <v>52</v>
      </c>
      <c r="B45" s="12">
        <v>2.35</v>
      </c>
      <c r="C45" s="12">
        <v>218090.76</v>
      </c>
      <c r="D45" s="12">
        <f>C45-E45</f>
        <v>195679.06</v>
      </c>
      <c r="E45" s="12">
        <v>22411.7</v>
      </c>
      <c r="F45" s="12">
        <f>D45</f>
        <v>195679.06</v>
      </c>
    </row>
    <row r="46" spans="1:6" ht="14.25">
      <c r="A46" s="11" t="s">
        <v>53</v>
      </c>
      <c r="B46" s="12"/>
      <c r="C46" s="12">
        <v>27090.37</v>
      </c>
      <c r="D46" s="12">
        <f>C46-E46</f>
        <v>3789.019999999997</v>
      </c>
      <c r="E46" s="12">
        <f>671.74+22629.61</f>
        <v>23301.350000000002</v>
      </c>
      <c r="F46" s="12"/>
    </row>
    <row r="47" spans="1:6" ht="14.25">
      <c r="A47" s="11"/>
      <c r="B47" s="12"/>
      <c r="C47" s="12"/>
      <c r="D47" s="12"/>
      <c r="E47" s="12"/>
      <c r="F47" s="12"/>
    </row>
    <row r="48" spans="1:6" ht="15">
      <c r="A48" s="9" t="s">
        <v>54</v>
      </c>
      <c r="B48" s="12">
        <v>3.5</v>
      </c>
      <c r="C48" s="12">
        <v>297025.76</v>
      </c>
      <c r="D48" s="12">
        <f>C48-E48</f>
        <v>266716.18</v>
      </c>
      <c r="E48" s="12">
        <v>30309.58</v>
      </c>
      <c r="F48" s="12">
        <v>344391.6</v>
      </c>
    </row>
    <row r="49" spans="1:6" ht="14.25">
      <c r="A49" s="15" t="s">
        <v>55</v>
      </c>
      <c r="B49" s="12"/>
      <c r="C49" s="12"/>
      <c r="D49" s="12"/>
      <c r="E49" s="12"/>
      <c r="F49" s="12"/>
    </row>
    <row r="50" spans="1:6" ht="14.25">
      <c r="A50" s="15" t="s">
        <v>56</v>
      </c>
      <c r="B50" s="12"/>
      <c r="C50" s="12"/>
      <c r="D50" s="12"/>
      <c r="E50" s="12"/>
      <c r="F50" s="12"/>
    </row>
    <row r="51" spans="1:6" ht="14.25">
      <c r="A51" s="15"/>
      <c r="B51" s="12"/>
      <c r="C51" s="12"/>
      <c r="D51" s="12"/>
      <c r="E51" s="12"/>
      <c r="F51" s="12"/>
    </row>
    <row r="53" spans="1:6" ht="12.75">
      <c r="A53" s="18" t="s">
        <v>57</v>
      </c>
      <c r="B53" s="18"/>
      <c r="C53" s="18"/>
      <c r="D53" s="18"/>
      <c r="E53" s="18"/>
      <c r="F53" s="18"/>
    </row>
    <row r="54" ht="12.75">
      <c r="B54" s="17"/>
    </row>
    <row r="55" spans="1:5" ht="12.75">
      <c r="A55" s="18" t="s">
        <v>58</v>
      </c>
      <c r="B55" s="18"/>
      <c r="C55" s="18"/>
      <c r="D55" s="18"/>
      <c r="E55" s="18"/>
    </row>
  </sheetData>
  <sheetProtection selectLockedCells="1" selectUnlockedCells="1"/>
  <mergeCells count="3">
    <mergeCell ref="A53:F53"/>
    <mergeCell ref="A55:E55"/>
    <mergeCell ref="F9:F10"/>
  </mergeCells>
  <printOptions/>
  <pageMargins left="0.7875" right="0.7875" top="1.0527777777777778" bottom="1.0527777777777778" header="0.7875" footer="0.7875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2013-05-28T12:54:01Z</cp:lastPrinted>
  <dcterms:modified xsi:type="dcterms:W3CDTF">2014-03-25T10:33:24Z</dcterms:modified>
  <cp:category/>
  <cp:version/>
  <cp:contentType/>
  <cp:contentStatus/>
</cp:coreProperties>
</file>