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аяк,39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<sst xmlns="http://schemas.openxmlformats.org/spreadsheetml/2006/main" count="60" uniqueCount="56">
  <si>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</si>
  <si>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</si>
  <si>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</si>
  <si>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</si>
  <si>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Маяковского,  д.№ 39</t>
  </si>
  <si>
    <t>Задолженность населения на 01.01.2012, в т.ч.:</t>
  </si>
  <si>
    <t>общая площадь 832,50 кв.м.</t>
  </si>
  <si>
    <t>коммунальные услуги:  - 27524,64</t>
  </si>
  <si>
    <t>количество зарегистрированных 33 чел.</t>
  </si>
  <si>
    <t>содержание и ремонт: - 12918,44</t>
  </si>
  <si>
    <t>капитальный ремонт: - 2291,69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</si>
  <si>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</si>
  <si>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</si>
  <si>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</si>
  <si>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</si>
  <si>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</si>
  <si>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</si>
  <si>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</si>
  <si>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</si>
  <si>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</si>
  <si>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</si>
  <si>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</si>
  <si>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</si>
  <si>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</si>
  <si>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</si>
  <si>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</si>
  <si>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</si>
  <si>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</si>
  <si>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</si>
  <si>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</si>
  <si>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</si>
  <si>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</si>
  <si>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</si>
  <si>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</si>
  <si>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</si>
  <si>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</si>
  <si>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</si>
  <si>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</si>
  <si>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</si>
  <si>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</si>
  <si>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</si>
  <si>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</si>
  <si>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</si>
  <si>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</si>
  <si>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промывка,гидравлич.испытание кожухотрубного водоподогревателя</t>
  </si>
  <si>
    <t>периодическая проверка вентканалов</t>
  </si>
  <si>
    <t>смена шаровых кранов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</si>
  <si>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</si>
  <si>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</si>
  <si>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</si>
  <si>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</si>
  <si>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автоматики регулирования ГВС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</si>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</sst>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55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210321.92-945.15</f>
        <v>209376.77000000002</v>
      </c>
      <c r="D12" s="12">
        <f>C12-E12</f>
        <v>179093.72000000003</v>
      </c>
      <c r="E12" s="12">
        <v>30283.05</v>
      </c>
      <c r="F12" s="12"/>
    </row>
    <row r="13" spans="1:6" ht="14.25">
      <c r="A13" s="11" t="s">
        <v>19</v>
      </c>
      <c r="B13" s="12" t="s">
        <v>20</v>
      </c>
      <c r="C13" s="12">
        <f>44706.22+2160.9</f>
        <v>46867.12</v>
      </c>
      <c r="D13" s="12">
        <f>C13-E13</f>
        <v>44456.100000000006</v>
      </c>
      <c r="E13" s="12">
        <v>2411.02</v>
      </c>
      <c r="F13" s="12"/>
    </row>
    <row r="14" spans="1:6" ht="14.25">
      <c r="A14" s="11" t="s">
        <v>21</v>
      </c>
      <c r="B14" s="12" t="s">
        <v>22</v>
      </c>
      <c r="C14" s="12">
        <f>38533.31-3182.55</f>
        <v>35350.759999999995</v>
      </c>
      <c r="D14" s="12">
        <f>C14-E14</f>
        <v>33406.77</v>
      </c>
      <c r="E14" s="12">
        <v>1943.99</v>
      </c>
      <c r="F14" s="12"/>
    </row>
    <row r="15" spans="1:6" ht="14.25">
      <c r="A15" s="11" t="s">
        <v>23</v>
      </c>
      <c r="B15" s="12" t="s">
        <v>24</v>
      </c>
      <c r="C15" s="12">
        <f>23959.28-1986.03</f>
        <v>21973.25</v>
      </c>
      <c r="D15" s="12">
        <f>C15-E15</f>
        <v>20797.89</v>
      </c>
      <c r="E15" s="12">
        <v>1175.36</v>
      </c>
      <c r="F15" s="12"/>
    </row>
    <row r="16" spans="1:6" ht="14.25">
      <c r="A16" s="11" t="s">
        <v>25</v>
      </c>
      <c r="B16" s="12">
        <v>2.95</v>
      </c>
      <c r="C16" s="12">
        <v>3799.24</v>
      </c>
      <c r="D16" s="12">
        <f>C16-E16</f>
        <v>3367.0099999999998</v>
      </c>
      <c r="E16" s="12">
        <v>432.23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B20+B22+B40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17182.8</v>
      </c>
      <c r="D20" s="12">
        <f>C20-E20</f>
        <v>15653.529999999999</v>
      </c>
      <c r="E20" s="12">
        <v>1529.27</v>
      </c>
      <c r="F20" s="12">
        <f>C20</f>
        <v>17182.8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153246.6</v>
      </c>
      <c r="D22" s="12">
        <f>C22-E22</f>
        <v>139607.66</v>
      </c>
      <c r="E22" s="12">
        <v>13638.94</v>
      </c>
      <c r="F22" s="12">
        <f>F23+F24+F25+F26+F27+F28+F29+F30+F39</f>
        <v>140989.90000000002</v>
      </c>
    </row>
    <row r="23" spans="1:6" ht="14.25">
      <c r="A23" s="11" t="s">
        <v>32</v>
      </c>
      <c r="B23" s="12"/>
      <c r="C23" s="12"/>
      <c r="D23" s="12"/>
      <c r="E23" s="12"/>
      <c r="F23" s="12">
        <f>3.77*832.5*12</f>
        <v>37662.3</v>
      </c>
    </row>
    <row r="24" spans="1:6" ht="14.25">
      <c r="A24" s="11" t="s">
        <v>33</v>
      </c>
      <c r="B24" s="12"/>
      <c r="C24" s="12"/>
      <c r="D24" s="12"/>
      <c r="E24" s="12"/>
      <c r="F24" s="12">
        <f>0.7*832.5*12</f>
        <v>6993</v>
      </c>
    </row>
    <row r="25" spans="1:6" ht="14.25">
      <c r="A25" s="11" t="s">
        <v>34</v>
      </c>
      <c r="B25" s="12"/>
      <c r="C25" s="12"/>
      <c r="D25" s="12"/>
      <c r="E25" s="12"/>
      <c r="F25" s="12">
        <f>0.44*832.5*12</f>
        <v>4395.6</v>
      </c>
    </row>
    <row r="26" spans="1:6" ht="14.25">
      <c r="A26" s="11" t="s">
        <v>35</v>
      </c>
      <c r="B26" s="12"/>
      <c r="C26" s="12"/>
      <c r="D26" s="12"/>
      <c r="E26" s="12"/>
      <c r="F26" s="12">
        <f>0.53*832.5*12</f>
        <v>5294.700000000001</v>
      </c>
    </row>
    <row r="27" spans="1:6" ht="14.25">
      <c r="A27" s="11" t="s">
        <v>36</v>
      </c>
      <c r="B27" s="12"/>
      <c r="C27" s="12"/>
      <c r="D27" s="12"/>
      <c r="E27" s="12"/>
      <c r="F27" s="12">
        <f>0.06*832.5*12</f>
        <v>599.4</v>
      </c>
    </row>
    <row r="28" spans="1:6" ht="14.25">
      <c r="A28" s="11" t="s">
        <v>37</v>
      </c>
      <c r="B28" s="12"/>
      <c r="C28" s="12"/>
      <c r="D28" s="12"/>
      <c r="E28" s="12"/>
      <c r="F28" s="12">
        <f>1.66*832.5*12</f>
        <v>16583.4</v>
      </c>
    </row>
    <row r="29" spans="1:6" ht="14.25">
      <c r="A29" s="11" t="s">
        <v>38</v>
      </c>
      <c r="B29" s="12"/>
      <c r="C29" s="12"/>
      <c r="D29" s="12"/>
      <c r="E29" s="12"/>
      <c r="F29" s="12">
        <f>2.8*832.5*12</f>
        <v>27972</v>
      </c>
    </row>
    <row r="30" spans="1:6" ht="14.25">
      <c r="A30" s="15" t="s">
        <v>39</v>
      </c>
      <c r="B30" s="12"/>
      <c r="C30" s="12"/>
      <c r="D30" s="12"/>
      <c r="E30" s="12"/>
      <c r="F30" s="12">
        <v>32698.3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/>
      <c r="B38" s="12"/>
      <c r="C38" s="12"/>
      <c r="D38" s="12"/>
      <c r="E38" s="12"/>
      <c r="F38" s="12"/>
    </row>
    <row r="39" spans="1:6" ht="14.25">
      <c r="A39" s="11" t="s">
        <v>47</v>
      </c>
      <c r="B39" s="12"/>
      <c r="C39" s="12"/>
      <c r="D39" s="12"/>
      <c r="E39" s="12"/>
      <c r="F39" s="12">
        <f>0.88*832.5*12</f>
        <v>8791.2</v>
      </c>
    </row>
    <row r="40" spans="1:6" ht="14.25">
      <c r="A40" s="11" t="s">
        <v>48</v>
      </c>
      <c r="B40" s="12">
        <v>2.35</v>
      </c>
      <c r="C40" s="12">
        <v>23476.8</v>
      </c>
      <c r="D40" s="12">
        <f>C40-E40</f>
        <v>21387.36</v>
      </c>
      <c r="E40" s="12">
        <v>2089.44</v>
      </c>
      <c r="F40" s="12">
        <f>D40</f>
        <v>21387.36</v>
      </c>
    </row>
    <row r="41" spans="1:6" ht="14.25">
      <c r="A41" s="11" t="s">
        <v>49</v>
      </c>
      <c r="B41" s="12"/>
      <c r="C41" s="12">
        <v>1945.34</v>
      </c>
      <c r="D41" s="12">
        <f>C41-E41</f>
        <v>1745.9199999999998</v>
      </c>
      <c r="E41" s="12">
        <v>199.42</v>
      </c>
      <c r="F41" s="12"/>
    </row>
    <row r="42" spans="1:6" ht="14.25">
      <c r="A42" s="11"/>
      <c r="B42" s="12"/>
      <c r="C42" s="12"/>
      <c r="D42" s="12"/>
      <c r="E42" s="12"/>
      <c r="F42" s="12"/>
    </row>
    <row r="43" spans="1:6" ht="15">
      <c r="A43" s="9" t="s">
        <v>50</v>
      </c>
      <c r="B43" s="12">
        <v>3.5</v>
      </c>
      <c r="C43" s="12">
        <v>34965</v>
      </c>
      <c r="D43" s="12">
        <f>C43-E43</f>
        <v>31853.12</v>
      </c>
      <c r="E43" s="12">
        <v>3111.88</v>
      </c>
      <c r="F43" s="12">
        <v>233419.49</v>
      </c>
    </row>
    <row r="44" spans="1:6" ht="14.25">
      <c r="A44" s="15" t="s">
        <v>51</v>
      </c>
      <c r="B44" s="12"/>
      <c r="C44" s="12"/>
      <c r="D44" s="12"/>
      <c r="E44" s="12"/>
      <c r="F44" s="12"/>
    </row>
    <row r="45" spans="1:6" ht="14.25">
      <c r="A45" s="15" t="s">
        <v>52</v>
      </c>
      <c r="B45" s="12"/>
      <c r="C45" s="12"/>
      <c r="D45" s="12"/>
      <c r="E45" s="12"/>
      <c r="F45" s="12"/>
    </row>
    <row r="46" spans="1:6" ht="14.25">
      <c r="A46" s="15"/>
      <c r="B46" s="12"/>
      <c r="C46" s="12"/>
      <c r="D46" s="12"/>
      <c r="E46" s="12"/>
      <c r="F46" s="12"/>
    </row>
    <row r="48" spans="1:6" ht="12.75">
      <c r="A48" s="17" t="s">
        <v>53</v>
      </c>
      <c r="B48" s="17"/>
      <c r="C48" s="17"/>
      <c r="D48" s="17"/>
      <c r="E48" s="17"/>
      <c r="F48" s="17"/>
    </row>
    <row r="49" ht="12.75">
      <c r="B49" s="16"/>
    </row>
    <row r="50" spans="1:5" ht="12.75">
      <c r="A50" s="17" t="s">
        <v>54</v>
      </c>
      <c r="B50" s="17"/>
      <c r="C50" s="17"/>
      <c r="D50" s="17"/>
      <c r="E50" s="17"/>
    </row>
  </sheetData>
  <sheetProtection selectLockedCells="1" selectUnlockedCells="1"/>
  <mergeCells count="3">
    <mergeCell ref="A48:F48"/>
    <mergeCell ref="A50:E50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2013-06-04T06:18:56Z</dcterms:modified>
  <cp:category/>
  <cp:version/>
  <cp:contentType/>
  <cp:contentStatus/>
</cp:coreProperties>
</file>