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аяк,4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<sst xmlns="http://schemas.openxmlformats.org/spreadsheetml/2006/main" count="62" uniqueCount="62">
  <si>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</si>
  <si>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</si>
  <si>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</si>
  <si>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</si>
  <si>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Маяковского,  д.№ 41</t>
  </si>
  <si>
    <t>Задолженность населения на 01.01.2012, в т.ч.:</t>
  </si>
  <si>
    <t>общая площадь 2489,60 кв.м.</t>
  </si>
  <si>
    <t>коммунальные услуги: - 122066,98</t>
  </si>
  <si>
    <t>количество зарегистрированных 102 чел.</t>
  </si>
  <si>
    <t>содержание и ремонт: -64965,81</t>
  </si>
  <si>
    <t>капитальный ремонт: - 9308,98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</si>
  <si>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</si>
  <si>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</si>
  <si>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</si>
  <si>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</si>
  <si>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</si>
  <si>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</si>
  <si>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</si>
  <si>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</si>
  <si>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</si>
  <si>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</si>
  <si>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</si>
  <si>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</si>
  <si>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</si>
  <si>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</si>
  <si>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</si>
  <si>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</si>
  <si>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</si>
  <si>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</si>
  <si>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</si>
  <si>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</si>
  <si>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</si>
  <si>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</si>
  <si>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</si>
  <si>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</si>
  <si>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</si>
  <si>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</si>
  <si>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</si>
  <si>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</si>
  <si>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</si>
  <si>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</si>
  <si>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</si>
  <si>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</si>
  <si>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</si>
  <si>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окраска, изоляция труб изолоном</t>
  </si>
  <si>
    <t>устройство полов из керамической плитки</t>
  </si>
  <si>
    <t>установка садово-паркового дивана</t>
  </si>
  <si>
    <t>ремонт крыльца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</si>
  <si>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</si>
  <si>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</si>
  <si>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</si>
  <si>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</si>
  <si>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автоматики регулирования ГВС</t>
  </si>
  <si>
    <t>разработка проектной документации</t>
  </si>
  <si>
    <t>выдача тех.условий</t>
  </si>
  <si>
    <t>обследование системы теплопотребления</t>
  </si>
  <si>
    <t>установка узла учета тепловой энергии</t>
  </si>
  <si>
    <t>ремонт узла ГВС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</si>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</sst>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61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628969.85-2826.53</f>
        <v>626143.32</v>
      </c>
      <c r="D12" s="12">
        <f>C12-E12</f>
        <v>522884.39999999997</v>
      </c>
      <c r="E12" s="12">
        <v>103258.92</v>
      </c>
      <c r="F12" s="12"/>
    </row>
    <row r="13" spans="1:6" ht="14.25">
      <c r="A13" s="11" t="s">
        <v>19</v>
      </c>
      <c r="B13" s="12" t="s">
        <v>20</v>
      </c>
      <c r="C13" s="12">
        <f>181935.99-3008.66</f>
        <v>178927.33</v>
      </c>
      <c r="D13" s="12">
        <f>C13-E13</f>
        <v>157986.21999999997</v>
      </c>
      <c r="E13" s="12">
        <v>20941.11</v>
      </c>
      <c r="F13" s="12"/>
    </row>
    <row r="14" spans="1:6" ht="14.25">
      <c r="A14" s="11" t="s">
        <v>21</v>
      </c>
      <c r="B14" s="12" t="s">
        <v>22</v>
      </c>
      <c r="C14" s="12">
        <f>139995.13+26187.02</f>
        <v>166182.15</v>
      </c>
      <c r="D14" s="12">
        <f>C14-E14</f>
        <v>146981</v>
      </c>
      <c r="E14" s="12">
        <v>19201.15</v>
      </c>
      <c r="F14" s="12"/>
    </row>
    <row r="15" spans="1:6" ht="14.25">
      <c r="A15" s="11" t="s">
        <v>23</v>
      </c>
      <c r="B15" s="12" t="s">
        <v>24</v>
      </c>
      <c r="C15" s="12">
        <f>87028.43+16279.02</f>
        <v>103307.45</v>
      </c>
      <c r="D15" s="12">
        <f>C15-E15</f>
        <v>91634.04</v>
      </c>
      <c r="E15" s="12">
        <v>11673.41</v>
      </c>
      <c r="F15" s="12"/>
    </row>
    <row r="16" spans="1:6" ht="14.25">
      <c r="A16" s="11" t="s">
        <v>25</v>
      </c>
      <c r="B16" s="12">
        <v>2.95</v>
      </c>
      <c r="C16" s="12">
        <v>41989.52</v>
      </c>
      <c r="D16" s="12">
        <f>C16-E16</f>
        <v>36936.689999999995</v>
      </c>
      <c r="E16" s="12">
        <v>5052.83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B20+B22+B42+B21</f>
        <v>23.9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51385.44</v>
      </c>
      <c r="D20" s="12">
        <f>C20-E20</f>
        <v>45643.86</v>
      </c>
      <c r="E20" s="12">
        <v>5741.58</v>
      </c>
      <c r="F20" s="12">
        <f>C20</f>
        <v>51385.44</v>
      </c>
    </row>
    <row r="21" spans="1:6" ht="14.25">
      <c r="A21" s="11" t="s">
        <v>29</v>
      </c>
      <c r="B21" s="12">
        <v>4.49</v>
      </c>
      <c r="C21" s="12">
        <v>117162.48</v>
      </c>
      <c r="D21" s="12">
        <f>C21-E21</f>
        <v>103578.9</v>
      </c>
      <c r="E21" s="12">
        <v>13583.58</v>
      </c>
      <c r="F21" s="12">
        <v>93160.96</v>
      </c>
    </row>
    <row r="22" spans="1:6" ht="14.25">
      <c r="A22" s="11" t="s">
        <v>30</v>
      </c>
      <c r="B22" s="12">
        <v>15.34</v>
      </c>
      <c r="C22" s="12">
        <v>458285.64</v>
      </c>
      <c r="D22" s="12">
        <f>C22-E22</f>
        <v>407078.5</v>
      </c>
      <c r="E22" s="12">
        <v>51207.14</v>
      </c>
      <c r="F22" s="12">
        <f>F23+F24+F25+F26+F27+F28+F29+F30+F41</f>
        <v>568190.994</v>
      </c>
    </row>
    <row r="23" spans="1:6" ht="14.25">
      <c r="A23" s="11" t="s">
        <v>31</v>
      </c>
      <c r="B23" s="12"/>
      <c r="C23" s="12"/>
      <c r="D23" s="12"/>
      <c r="E23" s="12"/>
      <c r="F23" s="12">
        <f>3.77*2489.6*12</f>
        <v>112629.50399999999</v>
      </c>
    </row>
    <row r="24" spans="1:6" ht="14.25">
      <c r="A24" s="11" t="s">
        <v>32</v>
      </c>
      <c r="B24" s="12"/>
      <c r="C24" s="12"/>
      <c r="D24" s="12"/>
      <c r="E24" s="12"/>
      <c r="F24" s="12">
        <f>1.22*2489.6*12</f>
        <v>36447.744</v>
      </c>
    </row>
    <row r="25" spans="1:6" ht="14.25">
      <c r="A25" s="11" t="s">
        <v>33</v>
      </c>
      <c r="B25" s="12"/>
      <c r="C25" s="12"/>
      <c r="D25" s="12"/>
      <c r="E25" s="12"/>
      <c r="F25" s="12">
        <f>0.44*2489.6*12</f>
        <v>13145.088</v>
      </c>
    </row>
    <row r="26" spans="1:6" ht="14.25">
      <c r="A26" s="11" t="s">
        <v>34</v>
      </c>
      <c r="B26" s="12"/>
      <c r="C26" s="12"/>
      <c r="D26" s="12"/>
      <c r="E26" s="12"/>
      <c r="F26" s="12">
        <f>0.53*2489.6*12</f>
        <v>15833.856</v>
      </c>
    </row>
    <row r="27" spans="1:6" ht="14.25">
      <c r="A27" s="11" t="s">
        <v>35</v>
      </c>
      <c r="B27" s="12"/>
      <c r="C27" s="12"/>
      <c r="D27" s="12"/>
      <c r="E27" s="12"/>
      <c r="F27" s="12">
        <f>0.06*2489.6*12</f>
        <v>1792.5119999999997</v>
      </c>
    </row>
    <row r="28" spans="1:6" ht="14.25">
      <c r="A28" s="11" t="s">
        <v>36</v>
      </c>
      <c r="B28" s="12"/>
      <c r="C28" s="12"/>
      <c r="D28" s="12"/>
      <c r="E28" s="12"/>
      <c r="F28" s="12">
        <f>1.66*2489.6*12</f>
        <v>49592.831999999995</v>
      </c>
    </row>
    <row r="29" spans="1:6" ht="14.25">
      <c r="A29" s="11" t="s">
        <v>37</v>
      </c>
      <c r="B29" s="12"/>
      <c r="C29" s="12"/>
      <c r="D29" s="12"/>
      <c r="E29" s="12"/>
      <c r="F29" s="12">
        <f>2.8*2489.6*12</f>
        <v>83650.56</v>
      </c>
    </row>
    <row r="30" spans="1:6" ht="14.25">
      <c r="A30" s="15" t="s">
        <v>38</v>
      </c>
      <c r="B30" s="12"/>
      <c r="C30" s="12"/>
      <c r="D30" s="12"/>
      <c r="E30" s="12"/>
      <c r="F30" s="12">
        <v>225522.45</v>
      </c>
    </row>
    <row r="31" spans="1:6" ht="14.25">
      <c r="A31" s="11" t="s">
        <v>39</v>
      </c>
      <c r="B31" s="12"/>
      <c r="C31" s="12"/>
      <c r="D31" s="12"/>
      <c r="E31" s="12"/>
      <c r="F31" s="12"/>
    </row>
    <row r="32" spans="1:6" ht="14.25">
      <c r="A32" s="11" t="s">
        <v>40</v>
      </c>
      <c r="B32" s="12"/>
      <c r="C32" s="12"/>
      <c r="D32" s="12"/>
      <c r="E32" s="12"/>
      <c r="F32" s="12"/>
    </row>
    <row r="33" spans="1:6" ht="14.25">
      <c r="A33" s="11" t="s">
        <v>41</v>
      </c>
      <c r="B33" s="12"/>
      <c r="C33" s="12"/>
      <c r="D33" s="12"/>
      <c r="E33" s="12"/>
      <c r="F33" s="12"/>
    </row>
    <row r="34" spans="1:6" ht="14.25">
      <c r="A34" s="11" t="s">
        <v>42</v>
      </c>
      <c r="B34" s="12"/>
      <c r="C34" s="12"/>
      <c r="D34" s="12"/>
      <c r="E34" s="12"/>
      <c r="F34" s="12"/>
    </row>
    <row r="35" spans="1:6" ht="14.25">
      <c r="A35" s="11" t="s">
        <v>43</v>
      </c>
      <c r="B35" s="12"/>
      <c r="C35" s="12"/>
      <c r="D35" s="12"/>
      <c r="E35" s="12"/>
      <c r="F35" s="12"/>
    </row>
    <row r="36" spans="1:6" ht="14.25">
      <c r="A36" s="11" t="s">
        <v>44</v>
      </c>
      <c r="B36" s="12"/>
      <c r="C36" s="12"/>
      <c r="D36" s="12"/>
      <c r="E36" s="12"/>
      <c r="F36" s="12"/>
    </row>
    <row r="37" spans="1:6" ht="14.25">
      <c r="A37" s="11" t="s">
        <v>45</v>
      </c>
      <c r="B37" s="12"/>
      <c r="C37" s="12"/>
      <c r="D37" s="12"/>
      <c r="E37" s="12"/>
      <c r="F37" s="12"/>
    </row>
    <row r="38" spans="1:6" ht="14.25">
      <c r="A38" s="11" t="s">
        <v>46</v>
      </c>
      <c r="B38" s="12"/>
      <c r="C38" s="12"/>
      <c r="D38" s="12"/>
      <c r="E38" s="12"/>
      <c r="F38" s="12"/>
    </row>
    <row r="39" spans="1:6" ht="14.25">
      <c r="A39" s="11" t="s">
        <v>47</v>
      </c>
      <c r="B39" s="12"/>
      <c r="C39" s="12"/>
      <c r="D39" s="12"/>
      <c r="E39" s="12"/>
      <c r="F39" s="12"/>
    </row>
    <row r="40" spans="1:6" ht="14.25">
      <c r="A40" s="11"/>
      <c r="B40" s="12"/>
      <c r="C40" s="12"/>
      <c r="D40" s="12"/>
      <c r="E40" s="12"/>
      <c r="F40" s="12"/>
    </row>
    <row r="41" spans="1:6" ht="14.25">
      <c r="A41" s="11" t="s">
        <v>48</v>
      </c>
      <c r="B41" s="12"/>
      <c r="C41" s="12"/>
      <c r="D41" s="12"/>
      <c r="E41" s="12"/>
      <c r="F41" s="12">
        <f>0.99*2489.6*12</f>
        <v>29576.447999999997</v>
      </c>
    </row>
    <row r="42" spans="1:6" ht="14.25">
      <c r="A42" s="11" t="s">
        <v>49</v>
      </c>
      <c r="B42" s="12">
        <v>2.35</v>
      </c>
      <c r="C42" s="12">
        <v>70208.28</v>
      </c>
      <c r="D42" s="12">
        <f>C42-E42</f>
        <v>62363.45</v>
      </c>
      <c r="E42" s="12">
        <v>7844.83</v>
      </c>
      <c r="F42" s="12">
        <f>D42</f>
        <v>62363.45</v>
      </c>
    </row>
    <row r="43" spans="1:6" ht="14.25">
      <c r="A43" s="11" t="s">
        <v>50</v>
      </c>
      <c r="B43" s="12"/>
      <c r="C43" s="12">
        <v>6076.27</v>
      </c>
      <c r="D43" s="12">
        <f>C43-E43</f>
        <v>2063.6800000000003</v>
      </c>
      <c r="E43" s="12">
        <v>4012.59</v>
      </c>
      <c r="F43" s="12"/>
    </row>
    <row r="44" spans="1:6" ht="14.25">
      <c r="A44" s="11"/>
      <c r="B44" s="12"/>
      <c r="C44" s="12"/>
      <c r="D44" s="12"/>
      <c r="E44" s="12"/>
      <c r="F44" s="12"/>
    </row>
    <row r="45" spans="1:6" ht="15">
      <c r="A45" s="9" t="s">
        <v>51</v>
      </c>
      <c r="B45" s="12">
        <v>3.5</v>
      </c>
      <c r="C45" s="12">
        <v>102580.8</v>
      </c>
      <c r="D45" s="12">
        <f>C45-E45</f>
        <v>91062.43000000001</v>
      </c>
      <c r="E45" s="12">
        <v>11518.37</v>
      </c>
      <c r="F45" s="12">
        <v>441963.91</v>
      </c>
    </row>
    <row r="46" spans="1:6" ht="14.25">
      <c r="A46" s="15" t="s">
        <v>52</v>
      </c>
      <c r="B46" s="12"/>
      <c r="C46" s="12"/>
      <c r="D46" s="12"/>
      <c r="E46" s="12"/>
      <c r="F46" s="12"/>
    </row>
    <row r="47" spans="1:6" ht="14.25">
      <c r="A47" s="15" t="s">
        <v>53</v>
      </c>
      <c r="B47" s="12"/>
      <c r="C47" s="12"/>
      <c r="D47" s="12"/>
      <c r="E47" s="12"/>
      <c r="F47" s="12"/>
    </row>
    <row r="48" spans="1:6" ht="14.25">
      <c r="A48" s="15" t="s">
        <v>54</v>
      </c>
      <c r="B48" s="12"/>
      <c r="C48" s="12"/>
      <c r="D48" s="12"/>
      <c r="E48" s="12"/>
      <c r="F48" s="12"/>
    </row>
    <row r="49" spans="1:6" ht="14.25">
      <c r="A49" s="15" t="s">
        <v>55</v>
      </c>
      <c r="B49" s="12"/>
      <c r="C49" s="12"/>
      <c r="D49" s="12"/>
      <c r="E49" s="12"/>
      <c r="F49" s="12"/>
    </row>
    <row r="50" spans="1:6" ht="14.25">
      <c r="A50" s="15" t="s">
        <v>56</v>
      </c>
      <c r="B50" s="12"/>
      <c r="C50" s="12"/>
      <c r="D50" s="12"/>
      <c r="E50" s="12"/>
      <c r="F50" s="12"/>
    </row>
    <row r="51" spans="1:6" ht="14.25">
      <c r="A51" s="15" t="s">
        <v>57</v>
      </c>
      <c r="B51" s="12"/>
      <c r="C51" s="12"/>
      <c r="D51" s="12"/>
      <c r="E51" s="12"/>
      <c r="F51" s="12"/>
    </row>
    <row r="52" spans="1:6" ht="14.25">
      <c r="A52" s="15" t="s">
        <v>58</v>
      </c>
      <c r="B52" s="12"/>
      <c r="C52" s="12"/>
      <c r="D52" s="12"/>
      <c r="E52" s="12"/>
      <c r="F52" s="12"/>
    </row>
    <row r="53" spans="1:6" ht="14.25">
      <c r="A53" s="15"/>
      <c r="B53" s="12"/>
      <c r="C53" s="12"/>
      <c r="D53" s="12"/>
      <c r="E53" s="12"/>
      <c r="F53" s="12"/>
    </row>
    <row r="55" spans="1:6" ht="12.75">
      <c r="A55" s="17" t="s">
        <v>59</v>
      </c>
      <c r="B55" s="17"/>
      <c r="C55" s="17"/>
      <c r="D55" s="17"/>
      <c r="E55" s="17"/>
      <c r="F55" s="17"/>
    </row>
    <row r="56" ht="12.75">
      <c r="B56" s="16"/>
    </row>
    <row r="57" spans="1:5" ht="12.75">
      <c r="A57" s="17" t="s">
        <v>60</v>
      </c>
      <c r="B57" s="17"/>
      <c r="C57" s="17"/>
      <c r="D57" s="17"/>
      <c r="E57" s="17"/>
    </row>
  </sheetData>
  <sheetProtection selectLockedCells="1" selectUnlockedCells="1"/>
  <mergeCells count="3">
    <mergeCell ref="A55:F55"/>
    <mergeCell ref="A57:E57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2013-06-04T06:19:05Z</dcterms:modified>
  <cp:category/>
  <cp:version/>
  <cp:contentType/>
  <cp:contentStatus/>
</cp:coreProperties>
</file>