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ох,15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<sst xmlns="http://schemas.openxmlformats.org/spreadsheetml/2006/main" count="56" uniqueCount="56">
  <si>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</si>
  <si>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</si>
  <si>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</si>
  <si>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</si>
  <si>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Мохова,  д.№ 15</t>
  </si>
  <si>
    <t>Задолженность населения на 01.01.2012, в т.ч.:</t>
  </si>
  <si>
    <t>общая площадь 3254,63 кв.м.</t>
  </si>
  <si>
    <t>коммунальные услуги: - 257038,09</t>
  </si>
  <si>
    <t>количество зарегистрированных 146 чел.</t>
  </si>
  <si>
    <t>содержание и ремонт: - 144398,12</t>
  </si>
  <si>
    <t>капитальный ремонт: - 15224,20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</si>
  <si>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</si>
  <si>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</si>
  <si>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</si>
  <si>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</si>
  <si>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</si>
  <si>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</si>
  <si>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</si>
  <si>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</si>
  <si>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</si>
  <si>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</si>
  <si>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</si>
  <si>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</si>
  <si>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</si>
  <si>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</si>
  <si>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</si>
  <si>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</si>
  <si>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</si>
  <si>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</si>
  <si>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</si>
  <si>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</si>
  <si>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</si>
  <si>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</si>
  <si>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</si>
  <si>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</si>
  <si>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</si>
  <si>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</si>
  <si>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</si>
  <si>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</si>
  <si>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</si>
  <si>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</si>
  <si>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</si>
  <si>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</si>
  <si>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промывка,опрессовка пластинчатого водоподогревателя</t>
  </si>
  <si>
    <t>периодическая проверка вентканалов, прочистка</t>
  </si>
  <si>
    <t>остекление рам на лестничных площадках, ремонт окон</t>
  </si>
  <si>
    <t>чистка кровли от снега и наледи</t>
  </si>
  <si>
    <t>ремонт малых форм детской площадки</t>
  </si>
  <si>
    <t>смена шаровых кранов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</si>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</sst>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6" ht="12.75">
      <c r="A1" s="1" t="s">
        <v>0</v>
      </c>
      <c r="B1" s="2" t="s">
        <v>1</v>
      </c>
      <c r="C1" s="1"/>
      <c r="D1" s="1"/>
      <c r="E1" s="1"/>
      <c r="F1" s="1"/>
    </row>
    <row r="2" spans="1:6" ht="15">
      <c r="A2" s="1" t="s">
        <v>2</v>
      </c>
      <c r="B2" s="1"/>
      <c r="C2" s="1"/>
      <c r="D2" s="1"/>
      <c r="E2" s="1"/>
      <c r="F2" s="1"/>
    </row>
    <row r="3" spans="1:6" ht="12.75">
      <c r="A3" s="1"/>
      <c r="B3" s="2" t="s">
        <v>3</v>
      </c>
      <c r="C3" s="1"/>
      <c r="D3" s="1"/>
      <c r="E3" s="1"/>
      <c r="F3" s="1"/>
    </row>
    <row r="4" spans="1:6" ht="12.75">
      <c r="A4" s="1" t="s">
        <v>4</v>
      </c>
      <c r="B4" s="1"/>
      <c r="C4" s="1"/>
      <c r="D4" s="1" t="s">
        <v>5</v>
      </c>
      <c r="E4" s="1"/>
      <c r="F4" s="1"/>
    </row>
    <row r="5" spans="1:6" ht="12.75">
      <c r="A5" s="1" t="s">
        <v>6</v>
      </c>
      <c r="B5" s="1"/>
      <c r="C5" s="1"/>
      <c r="D5" s="1" t="s">
        <v>7</v>
      </c>
      <c r="E5" s="1"/>
      <c r="F5" s="1"/>
    </row>
    <row r="6" spans="1:6" ht="11.25" customHeight="1">
      <c r="A6" s="1" t="s">
        <v>8</v>
      </c>
      <c r="B6" s="1"/>
      <c r="C6" s="1"/>
      <c r="D6" s="1" t="s">
        <v>9</v>
      </c>
      <c r="E6" s="1"/>
      <c r="F6" s="1"/>
    </row>
    <row r="7" spans="1:6" ht="11.25" customHeight="1">
      <c r="A7" s="1"/>
      <c r="B7" s="1"/>
      <c r="C7" s="1"/>
      <c r="D7" s="1" t="s">
        <v>10</v>
      </c>
      <c r="E7" s="1"/>
      <c r="F7" s="1"/>
    </row>
    <row r="8" spans="1:6" ht="12" customHeight="1">
      <c r="A8" s="1"/>
      <c r="B8" s="1"/>
      <c r="C8" s="1"/>
      <c r="D8" s="1"/>
      <c r="E8" s="1"/>
      <c r="F8" s="1"/>
    </row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55</v>
      </c>
    </row>
    <row r="10" spans="1:6" ht="12.7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2.75">
      <c r="A12" s="11" t="s">
        <v>18</v>
      </c>
      <c r="B12" s="12">
        <v>34.06</v>
      </c>
      <c r="C12" s="13">
        <f>818499.69-3678.25</f>
        <v>814821.44</v>
      </c>
      <c r="D12" s="12">
        <f>C12-E12</f>
        <v>633329.94</v>
      </c>
      <c r="E12" s="12">
        <v>181491.5</v>
      </c>
      <c r="F12" s="12"/>
    </row>
    <row r="13" spans="1:6" ht="12.75">
      <c r="A13" s="11" t="s">
        <v>19</v>
      </c>
      <c r="B13" s="12" t="s">
        <v>20</v>
      </c>
      <c r="C13" s="12">
        <f>261100.05+1571.34</f>
        <v>262671.39</v>
      </c>
      <c r="D13" s="12">
        <f>C13-E13</f>
        <v>210206.62000000002</v>
      </c>
      <c r="E13" s="12">
        <v>52464.77</v>
      </c>
      <c r="F13" s="12"/>
    </row>
    <row r="14" spans="1:6" ht="12.75">
      <c r="A14" s="11" t="s">
        <v>21</v>
      </c>
      <c r="B14" s="12" t="s">
        <v>22</v>
      </c>
      <c r="C14" s="12">
        <f>204882.95+23489.96</f>
        <v>228372.91</v>
      </c>
      <c r="D14" s="12">
        <f>C14-E14</f>
        <v>186620.98</v>
      </c>
      <c r="E14" s="12">
        <v>41751.93</v>
      </c>
      <c r="F14" s="12"/>
    </row>
    <row r="15" spans="1:6" ht="12.75">
      <c r="A15" s="11" t="s">
        <v>23</v>
      </c>
      <c r="B15" s="12" t="s">
        <v>24</v>
      </c>
      <c r="C15" s="12">
        <f>127298.57+14637.03</f>
        <v>141935.6</v>
      </c>
      <c r="D15" s="12">
        <f>C15-E15</f>
        <v>115980.59000000001</v>
      </c>
      <c r="E15" s="12">
        <v>25955.01</v>
      </c>
      <c r="F15" s="12"/>
    </row>
    <row r="16" spans="1:6" ht="12.75">
      <c r="A16" s="11" t="s">
        <v>25</v>
      </c>
      <c r="B16" s="12">
        <v>2.95</v>
      </c>
      <c r="C16" s="12">
        <v>51869.69</v>
      </c>
      <c r="D16" s="12">
        <f>C16-E16</f>
        <v>41746.240000000005</v>
      </c>
      <c r="E16" s="12">
        <v>10123.45</v>
      </c>
      <c r="F16" s="12"/>
    </row>
    <row r="17" spans="1:6" ht="12.75">
      <c r="A17" s="11"/>
      <c r="B17" s="12"/>
      <c r="C17" s="12"/>
      <c r="D17" s="12"/>
      <c r="E17" s="12"/>
      <c r="F17" s="12"/>
    </row>
    <row r="18" spans="1:6" ht="12.75">
      <c r="A18" s="9" t="s">
        <v>26</v>
      </c>
      <c r="B18" s="12">
        <f>B20+B22+B43+B21</f>
        <v>23.9</v>
      </c>
      <c r="C18" s="12"/>
      <c r="D18" s="12"/>
      <c r="E18" s="12"/>
      <c r="F18" s="12"/>
    </row>
    <row r="19" spans="1:6" ht="12.75">
      <c r="A19" s="14" t="s">
        <v>27</v>
      </c>
      <c r="B19" s="12"/>
      <c r="C19" s="12"/>
      <c r="D19" s="12"/>
      <c r="E19" s="12"/>
      <c r="F19" s="12"/>
    </row>
    <row r="20" spans="1:6" ht="12.75">
      <c r="A20" s="11" t="s">
        <v>28</v>
      </c>
      <c r="B20" s="12">
        <v>1.72</v>
      </c>
      <c r="C20" s="12">
        <v>66869.76</v>
      </c>
      <c r="D20" s="12">
        <f>C20-E20</f>
        <v>55513.59999999999</v>
      </c>
      <c r="E20" s="12">
        <v>11356.16</v>
      </c>
      <c r="F20" s="12">
        <f>C20</f>
        <v>66869.76</v>
      </c>
    </row>
    <row r="21" spans="1:6" ht="12.75">
      <c r="A21" s="11" t="s">
        <v>29</v>
      </c>
      <c r="B21" s="12">
        <v>4.49</v>
      </c>
      <c r="C21" s="12">
        <v>157653.36</v>
      </c>
      <c r="D21" s="12">
        <f>C21-E21</f>
        <v>129601.44999999998</v>
      </c>
      <c r="E21" s="12">
        <v>28051.91</v>
      </c>
      <c r="F21" s="12">
        <v>137632.14</v>
      </c>
    </row>
    <row r="22" spans="1:6" ht="12.75">
      <c r="A22" s="11" t="s">
        <v>30</v>
      </c>
      <c r="B22" s="12">
        <v>15.34</v>
      </c>
      <c r="C22" s="12">
        <v>596382.6</v>
      </c>
      <c r="D22" s="12">
        <f>C22-E22</f>
        <v>495198.11</v>
      </c>
      <c r="E22" s="12">
        <v>101184.49</v>
      </c>
      <c r="F22" s="12">
        <f>F23+F24+F25+F26+F27+F28+F29+F30+F42</f>
        <v>529831.1192</v>
      </c>
    </row>
    <row r="23" spans="1:6" ht="12.75">
      <c r="A23" s="11" t="s">
        <v>31</v>
      </c>
      <c r="B23" s="12"/>
      <c r="C23" s="12"/>
      <c r="D23" s="12"/>
      <c r="E23" s="12"/>
      <c r="F23" s="12">
        <f>3.77*3254.63*12</f>
        <v>147239.46120000002</v>
      </c>
    </row>
    <row r="24" spans="1:6" ht="12.75">
      <c r="A24" s="11" t="s">
        <v>32</v>
      </c>
      <c r="B24" s="12"/>
      <c r="C24" s="12"/>
      <c r="D24" s="12"/>
      <c r="E24" s="12"/>
      <c r="F24" s="12">
        <f>1.08*3254.63*12</f>
        <v>42180.0048</v>
      </c>
    </row>
    <row r="25" spans="1:6" ht="12.75">
      <c r="A25" s="11" t="s">
        <v>33</v>
      </c>
      <c r="B25" s="12"/>
      <c r="C25" s="12"/>
      <c r="D25" s="12"/>
      <c r="E25" s="12"/>
      <c r="F25" s="12">
        <f>0.44*3254.63*12</f>
        <v>17184.4464</v>
      </c>
    </row>
    <row r="26" spans="1:6" ht="12.75">
      <c r="A26" s="11" t="s">
        <v>34</v>
      </c>
      <c r="B26" s="12"/>
      <c r="C26" s="12"/>
      <c r="D26" s="12"/>
      <c r="E26" s="12"/>
      <c r="F26" s="12">
        <f>0.53*3254.63*12</f>
        <v>20699.4468</v>
      </c>
    </row>
    <row r="27" spans="1:6" ht="12.75">
      <c r="A27" s="11" t="s">
        <v>35</v>
      </c>
      <c r="B27" s="12"/>
      <c r="C27" s="12"/>
      <c r="D27" s="12"/>
      <c r="E27" s="12"/>
      <c r="F27" s="12">
        <f>0.06*3254.63*12</f>
        <v>2343.3336</v>
      </c>
    </row>
    <row r="28" spans="1:6" ht="12.75">
      <c r="A28" s="11" t="s">
        <v>36</v>
      </c>
      <c r="B28" s="12"/>
      <c r="C28" s="12"/>
      <c r="D28" s="12"/>
      <c r="E28" s="12"/>
      <c r="F28" s="12">
        <f>1.66*3254.63*12</f>
        <v>64832.229600000006</v>
      </c>
    </row>
    <row r="29" spans="1:6" ht="12.75">
      <c r="A29" s="11" t="s">
        <v>37</v>
      </c>
      <c r="B29" s="12"/>
      <c r="C29" s="12"/>
      <c r="D29" s="12"/>
      <c r="E29" s="12"/>
      <c r="F29" s="12">
        <f>2.8*3254.63*12</f>
        <v>109355.568</v>
      </c>
    </row>
    <row r="30" spans="1:6" ht="12.75">
      <c r="A30" s="15" t="s">
        <v>38</v>
      </c>
      <c r="B30" s="12"/>
      <c r="C30" s="12"/>
      <c r="D30" s="12"/>
      <c r="E30" s="12"/>
      <c r="F30" s="12">
        <v>87722.18</v>
      </c>
    </row>
    <row r="31" spans="1:6" ht="12.75">
      <c r="A31" s="11" t="s">
        <v>39</v>
      </c>
      <c r="B31" s="12"/>
      <c r="C31" s="12"/>
      <c r="D31" s="12"/>
      <c r="E31" s="12"/>
      <c r="F31" s="12"/>
    </row>
    <row r="32" spans="1:6" ht="12.75">
      <c r="A32" s="11" t="s">
        <v>40</v>
      </c>
      <c r="B32" s="12"/>
      <c r="C32" s="12"/>
      <c r="D32" s="12"/>
      <c r="E32" s="12"/>
      <c r="F32" s="12"/>
    </row>
    <row r="33" spans="1:6" ht="12.75">
      <c r="A33" s="11" t="s">
        <v>41</v>
      </c>
      <c r="B33" s="12"/>
      <c r="C33" s="12"/>
      <c r="D33" s="12"/>
      <c r="E33" s="12"/>
      <c r="F33" s="12"/>
    </row>
    <row r="34" spans="1:6" ht="12.75">
      <c r="A34" s="11" t="s">
        <v>42</v>
      </c>
      <c r="B34" s="12"/>
      <c r="C34" s="12"/>
      <c r="D34" s="12"/>
      <c r="E34" s="12"/>
      <c r="F34" s="12"/>
    </row>
    <row r="35" spans="1:6" ht="12.75">
      <c r="A35" s="11" t="s">
        <v>43</v>
      </c>
      <c r="B35" s="12"/>
      <c r="C35" s="12"/>
      <c r="D35" s="12"/>
      <c r="E35" s="12"/>
      <c r="F35" s="12"/>
    </row>
    <row r="36" spans="1:6" ht="12.75">
      <c r="A36" s="11" t="s">
        <v>44</v>
      </c>
      <c r="B36" s="12"/>
      <c r="C36" s="12"/>
      <c r="D36" s="12"/>
      <c r="E36" s="12"/>
      <c r="F36" s="12"/>
    </row>
    <row r="37" spans="1:6" ht="12.75">
      <c r="A37" s="11" t="s">
        <v>45</v>
      </c>
      <c r="B37" s="12"/>
      <c r="C37" s="12"/>
      <c r="D37" s="12"/>
      <c r="E37" s="12"/>
      <c r="F37" s="12"/>
    </row>
    <row r="38" spans="1:6" ht="12.75">
      <c r="A38" s="11" t="s">
        <v>46</v>
      </c>
      <c r="B38" s="12"/>
      <c r="C38" s="12"/>
      <c r="D38" s="12"/>
      <c r="E38" s="12"/>
      <c r="F38" s="12"/>
    </row>
    <row r="39" spans="1:6" ht="12.75">
      <c r="A39" s="11" t="s">
        <v>47</v>
      </c>
      <c r="B39" s="12"/>
      <c r="C39" s="12"/>
      <c r="D39" s="12"/>
      <c r="E39" s="12"/>
      <c r="F39" s="12"/>
    </row>
    <row r="40" spans="1:6" ht="12.75">
      <c r="A40" s="11" t="s">
        <v>48</v>
      </c>
      <c r="B40" s="12"/>
      <c r="C40" s="12"/>
      <c r="D40" s="12"/>
      <c r="E40" s="12"/>
      <c r="F40" s="12"/>
    </row>
    <row r="41" spans="1:6" ht="12.75">
      <c r="A41" s="11"/>
      <c r="B41" s="12"/>
      <c r="C41" s="12"/>
      <c r="D41" s="12"/>
      <c r="E41" s="12"/>
      <c r="F41" s="12"/>
    </row>
    <row r="42" spans="1:6" ht="12.75">
      <c r="A42" s="11" t="s">
        <v>49</v>
      </c>
      <c r="B42" s="12"/>
      <c r="C42" s="12"/>
      <c r="D42" s="12"/>
      <c r="E42" s="12"/>
      <c r="F42" s="12">
        <f>0.98*3254.63*12</f>
        <v>38274.4488</v>
      </c>
    </row>
    <row r="43" spans="1:6" ht="12.75">
      <c r="A43" s="11" t="s">
        <v>50</v>
      </c>
      <c r="B43" s="12">
        <v>2.35</v>
      </c>
      <c r="C43" s="12">
        <v>91364.35</v>
      </c>
      <c r="D43" s="12">
        <f>C43-E43</f>
        <v>75684.31</v>
      </c>
      <c r="E43" s="12">
        <v>15680.04</v>
      </c>
      <c r="F43" s="12">
        <f>D43</f>
        <v>75684.31</v>
      </c>
    </row>
    <row r="44" spans="1:6" ht="12.75">
      <c r="A44" s="11" t="s">
        <v>51</v>
      </c>
      <c r="B44" s="12"/>
      <c r="C44" s="12">
        <v>34042.08</v>
      </c>
      <c r="D44" s="12">
        <f>C44-E44</f>
        <v>7543.09</v>
      </c>
      <c r="E44" s="12">
        <v>26498.99</v>
      </c>
      <c r="F44" s="12"/>
    </row>
    <row r="45" spans="1:6" ht="12.75">
      <c r="A45" s="11"/>
      <c r="B45" s="12"/>
      <c r="C45" s="12"/>
      <c r="D45" s="12"/>
      <c r="E45" s="12"/>
      <c r="F45" s="12"/>
    </row>
    <row r="46" spans="1:6" ht="12.75">
      <c r="A46" s="9" t="s">
        <v>52</v>
      </c>
      <c r="B46" s="12">
        <v>3.5</v>
      </c>
      <c r="C46" s="12">
        <v>119053.25</v>
      </c>
      <c r="D46" s="12">
        <f>C46-E46</f>
        <v>101374.78</v>
      </c>
      <c r="E46" s="12">
        <v>17678.47</v>
      </c>
      <c r="F46" s="12">
        <v>0</v>
      </c>
    </row>
    <row r="47" spans="1:6" ht="12.75">
      <c r="A47" s="15"/>
      <c r="B47" s="12"/>
      <c r="C47" s="12"/>
      <c r="D47" s="12"/>
      <c r="E47" s="12"/>
      <c r="F47" s="12"/>
    </row>
    <row r="48" spans="1:6" ht="12.75">
      <c r="A48" s="15"/>
      <c r="B48" s="12"/>
      <c r="C48" s="12"/>
      <c r="D48" s="12"/>
      <c r="E48" s="12"/>
      <c r="F48" s="12"/>
    </row>
    <row r="49" spans="1:6" ht="12.75">
      <c r="A49" s="1"/>
      <c r="B49" s="1"/>
      <c r="C49" s="1"/>
      <c r="D49" s="1"/>
      <c r="E49" s="1"/>
      <c r="F49" s="1"/>
    </row>
    <row r="50" spans="1:6" ht="12.75">
      <c r="A50" s="17" t="s">
        <v>53</v>
      </c>
      <c r="B50" s="17"/>
      <c r="C50" s="17"/>
      <c r="D50" s="17"/>
      <c r="E50" s="17"/>
      <c r="F50" s="17"/>
    </row>
    <row r="51" spans="1:6" ht="12.75">
      <c r="A51" s="1"/>
      <c r="B51" s="16"/>
      <c r="C51" s="1"/>
      <c r="D51" s="1"/>
      <c r="E51" s="1"/>
      <c r="F51" s="1"/>
    </row>
    <row r="52" spans="1:6" ht="12.75">
      <c r="A52" s="17" t="s">
        <v>54</v>
      </c>
      <c r="B52" s="17"/>
      <c r="C52" s="17"/>
      <c r="D52" s="17"/>
      <c r="E52" s="17"/>
      <c r="F52" s="1"/>
    </row>
  </sheetData>
  <sheetProtection selectLockedCells="1" selectUnlockedCells="1"/>
  <mergeCells count="3">
    <mergeCell ref="A50:F50"/>
    <mergeCell ref="A52:E52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2013-06-04T06:19:30Z</dcterms:modified>
  <cp:category/>
  <cp:version/>
  <cp:contentType/>
  <cp:contentStatus/>
</cp:coreProperties>
</file>