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Окт,55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<sst xmlns="http://schemas.openxmlformats.org/spreadsheetml/2006/main" count="63" uniqueCount="59">
  <si>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</si>
  <si>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</si>
  <si>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</si>
  <si>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период: с 01 января 2012 по 31 декабря 2012 года</t>
  </si>
  <si>
    <t>г.Вологда, ул.  Октябрьская,  д.№ 55</t>
  </si>
  <si>
    <t>Задолженность населения на 01.01.2012, в т.ч.:</t>
  </si>
  <si>
    <t>общая площадь 2425,20 кв.м.</t>
  </si>
  <si>
    <t>коммунальные услуги: - 117764,64</t>
  </si>
  <si>
    <t>количество зарегистрированных 93 чел.</t>
  </si>
  <si>
    <t>содержание и ремонт: - 53551,70</t>
  </si>
  <si>
    <t>капитальный ремонт: - 8974,53</t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</si>
  <si>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</si>
  <si>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</si>
  <si>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</si>
  <si>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</si>
  <si>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</si>
  <si>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</si>
  <si>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</si>
  <si>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</si>
  <si>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</si>
  <si>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247,93/67,96</t>
  </si>
  <si>
    <t>Холодное водоснабжение (чел./куб.)</t>
  </si>
  <si>
    <t>210,58/23,09</t>
  </si>
  <si>
    <t>Водоотведение (чел./куб.)</t>
  </si>
  <si>
    <t>127,32/13,96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</si>
  <si>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</si>
  <si>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</si>
  <si>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</si>
  <si>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</si>
  <si>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</si>
  <si>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-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</si>
  <si>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</si>
  <si>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</si>
  <si>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</si>
  <si>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</si>
  <si>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</si>
  <si>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</si>
  <si>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</si>
  <si>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</si>
  <si>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</si>
  <si>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подготовка дома к отопительному сезону</t>
  </si>
  <si>
    <t>промывка системы отопления</t>
  </si>
  <si>
    <t>гидравлическое испытание системы отопления</t>
  </si>
  <si>
    <t>сдача элеваторных узлов</t>
  </si>
  <si>
    <t>установка шаровых кранов</t>
  </si>
  <si>
    <t>периодическая проверка вентканалов</t>
  </si>
  <si>
    <t>изоляция трубопровода</t>
  </si>
  <si>
    <t>замена участка ливнестока 1п.</t>
  </si>
  <si>
    <t>промывка и гидравлическое испытание кожухотрубного водоподогревателя</t>
  </si>
  <si>
    <t>Услуги банка</t>
  </si>
  <si>
    <t>Услуги управления</t>
  </si>
  <si>
    <t>Прочие услуги (коллективная антенна, домофон,наем)</t>
  </si>
  <si>
    <t>Капитальный ремонт</t>
  </si>
  <si>
    <t>установка автоматики регулирования ГВС</t>
  </si>
  <si>
    <t>выдача тех.условий</t>
  </si>
  <si>
    <t>разработка проектной документации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</si>
  <si>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</si>
  <si>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</si>
  <si>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Выполнение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</si>
</sst>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="90" zoomScaleNormal="90" workbookViewId="0" topLeftCell="A1">
      <selection activeCell="F23" sqref="F23"/>
    </sheetView>
  </sheetViews>
  <sheetFormatPr defaultColWidth="9.00390625" defaultRowHeight="12.75"/>
  <cols>
    <col min="1" max="1" width="59.00390625" style="0" customWidth="1"/>
    <col min="2" max="2" width="12.75390625" style="0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1" t="s">
        <v>1</v>
      </c>
    </row>
    <row r="2" ht="15">
      <c r="A2" s="2" t="s">
        <v>2</v>
      </c>
    </row>
    <row r="3" spans="1:2" ht="15">
      <c r="A3" s="2"/>
      <c r="B3" s="1" t="s">
        <v>3</v>
      </c>
    </row>
    <row r="4" spans="1:4" ht="14.25">
      <c r="A4" t="s">
        <v>4</v>
      </c>
      <c r="D4" s="2" t="s">
        <v>5</v>
      </c>
    </row>
    <row r="5" spans="1:4" ht="14.25">
      <c r="A5" t="s">
        <v>6</v>
      </c>
      <c r="D5" s="2" t="s">
        <v>7</v>
      </c>
    </row>
    <row r="6" spans="1:4" ht="11.25" customHeight="1">
      <c r="A6" t="s">
        <v>8</v>
      </c>
      <c r="D6" s="2" t="s">
        <v>9</v>
      </c>
    </row>
    <row r="7" ht="11.25" customHeight="1">
      <c r="D7" s="2" t="s">
        <v>10</v>
      </c>
    </row>
    <row r="8" ht="12" customHeight="1"/>
    <row r="9" spans="1:6" ht="15.75" customHeight="1">
      <c r="A9" s="3" t="s">
        <v>11</v>
      </c>
      <c r="B9" s="4" t="s">
        <v>12</v>
      </c>
      <c r="C9" s="5" t="s">
        <v>13</v>
      </c>
      <c r="D9" s="4" t="s">
        <v>14</v>
      </c>
      <c r="E9" s="5" t="s">
        <v>15</v>
      </c>
      <c r="F9" s="18" t="s">
        <v>58</v>
      </c>
    </row>
    <row r="10" spans="1:6" ht="15">
      <c r="A10" s="6"/>
      <c r="B10" s="7"/>
      <c r="C10" s="8"/>
      <c r="D10" s="7"/>
      <c r="E10" s="8" t="s">
        <v>16</v>
      </c>
      <c r="F10" s="19"/>
    </row>
    <row r="11" spans="1:6" ht="16.5" customHeight="1">
      <c r="A11" s="9" t="s">
        <v>17</v>
      </c>
      <c r="B11" s="10"/>
      <c r="C11" s="10"/>
      <c r="D11" s="10"/>
      <c r="E11" s="10"/>
      <c r="F11" s="10"/>
    </row>
    <row r="12" spans="1:6" ht="14.25">
      <c r="A12" s="11" t="s">
        <v>18</v>
      </c>
      <c r="B12" s="12">
        <v>34.06</v>
      </c>
      <c r="C12" s="13">
        <f>612699.88-2753.37</f>
        <v>609946.51</v>
      </c>
      <c r="D12" s="12">
        <f>C12-E12</f>
        <v>526977.52</v>
      </c>
      <c r="E12" s="12">
        <v>82968.99</v>
      </c>
      <c r="F12" s="12"/>
    </row>
    <row r="13" spans="1:6" ht="14.25">
      <c r="A13" s="11" t="s">
        <v>19</v>
      </c>
      <c r="B13" s="12" t="s">
        <v>20</v>
      </c>
      <c r="C13" s="12">
        <f>141835.43+5008.38</f>
        <v>146843.81</v>
      </c>
      <c r="D13" s="12">
        <f>C13-E13</f>
        <v>134888.43</v>
      </c>
      <c r="E13" s="12">
        <v>11955.38</v>
      </c>
      <c r="F13" s="12"/>
    </row>
    <row r="14" spans="1:6" ht="14.25">
      <c r="A14" s="11" t="s">
        <v>21</v>
      </c>
      <c r="B14" s="12" t="s">
        <v>22</v>
      </c>
      <c r="C14" s="12">
        <f>111437.03-5447.77</f>
        <v>105989.26</v>
      </c>
      <c r="D14" s="12">
        <f>C14-E14</f>
        <v>97256.82999999999</v>
      </c>
      <c r="E14" s="12">
        <v>8732.43</v>
      </c>
      <c r="F14" s="12"/>
    </row>
    <row r="15" spans="1:6" ht="14.25">
      <c r="A15" s="11" t="s">
        <v>23</v>
      </c>
      <c r="B15" s="12" t="s">
        <v>24</v>
      </c>
      <c r="C15" s="12">
        <f>69270.52-3393.08</f>
        <v>65877.44</v>
      </c>
      <c r="D15" s="12">
        <f>C15-E15</f>
        <v>60596.04</v>
      </c>
      <c r="E15" s="12">
        <v>5281.4</v>
      </c>
      <c r="F15" s="12"/>
    </row>
    <row r="16" spans="1:6" ht="14.25">
      <c r="A16" s="11" t="s">
        <v>25</v>
      </c>
      <c r="B16" s="12">
        <v>2.95</v>
      </c>
      <c r="C16" s="12">
        <v>17105.64</v>
      </c>
      <c r="D16" s="12">
        <f>C16-E16</f>
        <v>15433.009999999998</v>
      </c>
      <c r="E16" s="12">
        <v>1672.63</v>
      </c>
      <c r="F16" s="12"/>
    </row>
    <row r="17" spans="1:6" ht="14.25">
      <c r="A17" s="11"/>
      <c r="B17" s="12"/>
      <c r="C17" s="12"/>
      <c r="D17" s="12"/>
      <c r="E17" s="12"/>
      <c r="F17" s="12"/>
    </row>
    <row r="18" spans="1:6" ht="15">
      <c r="A18" s="9" t="s">
        <v>26</v>
      </c>
      <c r="B18" s="12">
        <f>B20+B22+B42</f>
        <v>19.41</v>
      </c>
      <c r="C18" s="12"/>
      <c r="D18" s="12"/>
      <c r="E18" s="12"/>
      <c r="F18" s="12"/>
    </row>
    <row r="19" spans="1:6" ht="15">
      <c r="A19" s="14" t="s">
        <v>27</v>
      </c>
      <c r="B19" s="12"/>
      <c r="C19" s="12"/>
      <c r="D19" s="12"/>
      <c r="E19" s="12"/>
      <c r="F19" s="12"/>
    </row>
    <row r="20" spans="1:6" ht="14.25">
      <c r="A20" s="11" t="s">
        <v>28</v>
      </c>
      <c r="B20" s="12">
        <v>1.72</v>
      </c>
      <c r="C20" s="12">
        <v>50056.08</v>
      </c>
      <c r="D20" s="12">
        <f>C20-E20</f>
        <v>45743.22</v>
      </c>
      <c r="E20" s="12">
        <v>4312.86</v>
      </c>
      <c r="F20" s="12">
        <f>C20</f>
        <v>50056.08</v>
      </c>
    </row>
    <row r="21" spans="1:6" ht="14.25">
      <c r="A21" s="11" t="s">
        <v>29</v>
      </c>
      <c r="B21" s="12" t="s">
        <v>30</v>
      </c>
      <c r="C21" s="12" t="s">
        <v>30</v>
      </c>
      <c r="D21" s="12" t="s">
        <v>30</v>
      </c>
      <c r="E21" s="12" t="s">
        <v>30</v>
      </c>
      <c r="F21" s="12" t="s">
        <v>30</v>
      </c>
    </row>
    <row r="22" spans="1:6" ht="14.25">
      <c r="A22" s="11" t="s">
        <v>31</v>
      </c>
      <c r="B22" s="12">
        <v>15.34</v>
      </c>
      <c r="C22" s="12">
        <v>446430.96</v>
      </c>
      <c r="D22" s="12">
        <f>C22-E22</f>
        <v>407949.54000000004</v>
      </c>
      <c r="E22" s="12">
        <v>38481.42</v>
      </c>
      <c r="F22" s="12">
        <f>F23+F24+F25+F26+F27+F28+F29+F30+F41</f>
        <v>436230.97000000003</v>
      </c>
    </row>
    <row r="23" spans="1:6" ht="14.25">
      <c r="A23" s="11" t="s">
        <v>32</v>
      </c>
      <c r="B23" s="12"/>
      <c r="C23" s="12"/>
      <c r="D23" s="12"/>
      <c r="E23" s="12"/>
      <c r="F23" s="12">
        <f>3.77*2425.2*12</f>
        <v>109716.04799999998</v>
      </c>
    </row>
    <row r="24" spans="1:6" ht="14.25">
      <c r="A24" s="11" t="s">
        <v>33</v>
      </c>
      <c r="B24" s="12"/>
      <c r="C24" s="12"/>
      <c r="D24" s="12"/>
      <c r="E24" s="12"/>
      <c r="F24" s="12">
        <f>0.88*2425.2*12</f>
        <v>25610.112</v>
      </c>
    </row>
    <row r="25" spans="1:6" ht="14.25">
      <c r="A25" s="11" t="s">
        <v>34</v>
      </c>
      <c r="B25" s="12"/>
      <c r="C25" s="12"/>
      <c r="D25" s="12"/>
      <c r="E25" s="12"/>
      <c r="F25" s="12">
        <f>0.44*2425.2*12</f>
        <v>12805.056</v>
      </c>
    </row>
    <row r="26" spans="1:6" ht="14.25">
      <c r="A26" s="11" t="s">
        <v>35</v>
      </c>
      <c r="B26" s="12"/>
      <c r="C26" s="12"/>
      <c r="D26" s="12"/>
      <c r="E26" s="12"/>
      <c r="F26" s="12">
        <f>0.53*2425.2*12</f>
        <v>15424.272</v>
      </c>
    </row>
    <row r="27" spans="1:6" ht="14.25">
      <c r="A27" s="11" t="s">
        <v>36</v>
      </c>
      <c r="B27" s="12"/>
      <c r="C27" s="12"/>
      <c r="D27" s="12"/>
      <c r="E27" s="12"/>
      <c r="F27" s="12">
        <f>0.06*2425.2*12</f>
        <v>1746.1439999999998</v>
      </c>
    </row>
    <row r="28" spans="1:6" ht="14.25">
      <c r="A28" s="11" t="s">
        <v>37</v>
      </c>
      <c r="B28" s="12"/>
      <c r="C28" s="12"/>
      <c r="D28" s="12"/>
      <c r="E28" s="12"/>
      <c r="F28" s="12">
        <f>1.66*2425.2*12</f>
        <v>48309.984</v>
      </c>
    </row>
    <row r="29" spans="1:6" ht="14.25">
      <c r="A29" s="11" t="s">
        <v>38</v>
      </c>
      <c r="B29" s="12"/>
      <c r="C29" s="12"/>
      <c r="D29" s="12"/>
      <c r="E29" s="12"/>
      <c r="F29" s="12">
        <f>2.8*2425.2*12</f>
        <v>81486.72</v>
      </c>
    </row>
    <row r="30" spans="1:6" ht="14.25">
      <c r="A30" s="15" t="s">
        <v>39</v>
      </c>
      <c r="B30" s="12"/>
      <c r="C30" s="12"/>
      <c r="D30" s="12"/>
      <c r="E30" s="12"/>
      <c r="F30" s="12">
        <v>113194.33</v>
      </c>
    </row>
    <row r="31" spans="1:6" ht="14.25">
      <c r="A31" s="11" t="s">
        <v>40</v>
      </c>
      <c r="B31" s="12"/>
      <c r="C31" s="12"/>
      <c r="D31" s="12"/>
      <c r="E31" s="12"/>
      <c r="F31" s="12"/>
    </row>
    <row r="32" spans="1:6" ht="14.25">
      <c r="A32" s="11" t="s">
        <v>41</v>
      </c>
      <c r="B32" s="12"/>
      <c r="C32" s="12"/>
      <c r="D32" s="12"/>
      <c r="E32" s="12"/>
      <c r="F32" s="12"/>
    </row>
    <row r="33" spans="1:6" ht="14.25">
      <c r="A33" s="11" t="s">
        <v>42</v>
      </c>
      <c r="B33" s="12"/>
      <c r="C33" s="12"/>
      <c r="D33" s="12"/>
      <c r="E33" s="12"/>
      <c r="F33" s="12"/>
    </row>
    <row r="34" spans="1:6" ht="14.25">
      <c r="A34" s="11" t="s">
        <v>43</v>
      </c>
      <c r="B34" s="12"/>
      <c r="C34" s="12"/>
      <c r="D34" s="12"/>
      <c r="E34" s="12"/>
      <c r="F34" s="12"/>
    </row>
    <row r="35" spans="1:6" ht="14.25">
      <c r="A35" s="11" t="s">
        <v>44</v>
      </c>
      <c r="B35" s="12"/>
      <c r="C35" s="12"/>
      <c r="D35" s="12"/>
      <c r="E35" s="12"/>
      <c r="F35" s="12"/>
    </row>
    <row r="36" spans="1:6" ht="14.25">
      <c r="A36" s="11" t="s">
        <v>45</v>
      </c>
      <c r="B36" s="12"/>
      <c r="C36" s="12"/>
      <c r="D36" s="12"/>
      <c r="E36" s="12"/>
      <c r="F36" s="12"/>
    </row>
    <row r="37" spans="1:6" ht="14.25">
      <c r="A37" s="11" t="s">
        <v>46</v>
      </c>
      <c r="B37" s="12"/>
      <c r="C37" s="12"/>
      <c r="D37" s="12"/>
      <c r="E37" s="12"/>
      <c r="F37" s="12"/>
    </row>
    <row r="38" spans="1:6" ht="14.25">
      <c r="A38" s="11" t="s">
        <v>47</v>
      </c>
      <c r="B38" s="12"/>
      <c r="C38" s="12"/>
      <c r="D38" s="12"/>
      <c r="E38" s="12"/>
      <c r="F38" s="12"/>
    </row>
    <row r="39" spans="1:6" ht="14.25">
      <c r="A39" s="11" t="s">
        <v>48</v>
      </c>
      <c r="B39" s="12"/>
      <c r="C39" s="12"/>
      <c r="D39" s="12"/>
      <c r="E39" s="12"/>
      <c r="F39" s="12"/>
    </row>
    <row r="40" spans="1:6" ht="14.25">
      <c r="A40" s="11"/>
      <c r="B40" s="12"/>
      <c r="C40" s="12"/>
      <c r="D40" s="12"/>
      <c r="E40" s="12"/>
      <c r="F40" s="12"/>
    </row>
    <row r="41" spans="1:6" ht="14.25">
      <c r="A41" s="11" t="s">
        <v>49</v>
      </c>
      <c r="B41" s="12"/>
      <c r="C41" s="12"/>
      <c r="D41" s="12"/>
      <c r="E41" s="12"/>
      <c r="F41" s="12">
        <f>0.96*2425.2*12</f>
        <v>27938.303999999996</v>
      </c>
    </row>
    <row r="42" spans="1:6" ht="14.25">
      <c r="A42" s="11" t="s">
        <v>50</v>
      </c>
      <c r="B42" s="12">
        <v>2.35</v>
      </c>
      <c r="C42" s="12">
        <v>68392.08</v>
      </c>
      <c r="D42" s="12">
        <f>C42-E42</f>
        <v>62485.94</v>
      </c>
      <c r="E42" s="12">
        <v>5906.14</v>
      </c>
      <c r="F42" s="12">
        <f>D42</f>
        <v>62485.94</v>
      </c>
    </row>
    <row r="43" spans="1:6" ht="14.25">
      <c r="A43" s="11" t="s">
        <v>51</v>
      </c>
      <c r="B43" s="12"/>
      <c r="C43" s="12">
        <v>5459.54</v>
      </c>
      <c r="D43" s="12">
        <f>C43-E43</f>
        <v>3843</v>
      </c>
      <c r="E43" s="12">
        <v>1616.54</v>
      </c>
      <c r="F43" s="12"/>
    </row>
    <row r="44" spans="1:6" ht="14.25">
      <c r="A44" s="11"/>
      <c r="B44" s="12"/>
      <c r="C44" s="12"/>
      <c r="D44" s="12"/>
      <c r="E44" s="12"/>
      <c r="F44" s="12"/>
    </row>
    <row r="45" spans="1:6" ht="15">
      <c r="A45" s="9" t="s">
        <v>52</v>
      </c>
      <c r="B45" s="12">
        <v>3.5</v>
      </c>
      <c r="C45" s="12">
        <v>94655.4</v>
      </c>
      <c r="D45" s="12">
        <f>C45-E45</f>
        <v>86434.72</v>
      </c>
      <c r="E45" s="12">
        <v>8220.68</v>
      </c>
      <c r="F45" s="12">
        <v>109184.56</v>
      </c>
    </row>
    <row r="46" spans="1:6" ht="14.25">
      <c r="A46" s="15" t="s">
        <v>53</v>
      </c>
      <c r="B46" s="12"/>
      <c r="C46" s="12"/>
      <c r="D46" s="12"/>
      <c r="E46" s="12"/>
      <c r="F46" s="12"/>
    </row>
    <row r="47" spans="1:6" ht="14.25">
      <c r="A47" s="15" t="s">
        <v>54</v>
      </c>
      <c r="B47" s="12"/>
      <c r="C47" s="12"/>
      <c r="D47" s="12"/>
      <c r="E47" s="12"/>
      <c r="F47" s="12"/>
    </row>
    <row r="48" spans="1:6" ht="14.25">
      <c r="A48" s="15" t="s">
        <v>55</v>
      </c>
      <c r="B48" s="12"/>
      <c r="C48" s="12"/>
      <c r="D48" s="12"/>
      <c r="E48" s="12"/>
      <c r="F48" s="12"/>
    </row>
    <row r="49" spans="1:6" ht="14.25">
      <c r="A49" s="15"/>
      <c r="B49" s="12"/>
      <c r="C49" s="12"/>
      <c r="D49" s="12"/>
      <c r="E49" s="12"/>
      <c r="F49" s="12"/>
    </row>
    <row r="51" spans="1:6" ht="12.75">
      <c r="A51" s="17" t="s">
        <v>56</v>
      </c>
      <c r="B51" s="17"/>
      <c r="C51" s="17"/>
      <c r="D51" s="17"/>
      <c r="E51" s="17"/>
      <c r="F51" s="17"/>
    </row>
    <row r="52" ht="12.75">
      <c r="B52" s="16"/>
    </row>
    <row r="53" spans="1:5" ht="12.75">
      <c r="A53" s="17" t="s">
        <v>57</v>
      </c>
      <c r="B53" s="17"/>
      <c r="C53" s="17"/>
      <c r="D53" s="17"/>
      <c r="E53" s="17"/>
    </row>
  </sheetData>
  <sheetProtection selectLockedCells="1" selectUnlockedCells="1"/>
  <mergeCells count="3">
    <mergeCell ref="A51:F51"/>
    <mergeCell ref="A53:E53"/>
    <mergeCell ref="F9:F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2013-06-04T06:20:44Z</dcterms:modified>
  <cp:category/>
  <cp:version/>
  <cp:contentType/>
  <cp:contentStatus/>
</cp:coreProperties>
</file>