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Окт,58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<sst xmlns="http://schemas.openxmlformats.org/spreadsheetml/2006/main" count="66" uniqueCount="62">
  <si>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</si>
  <si>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</si>
  <si>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</si>
  <si>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</si>
  <si>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 Октябрьская,  д.№ 58</t>
  </si>
  <si>
    <t>Задолженность населения на 01.01.2012, в т.ч.:</t>
  </si>
  <si>
    <t>общая площадь 3389,50 кв.м.</t>
  </si>
  <si>
    <t>коммунальные услуги: - 194242,12</t>
  </si>
  <si>
    <t>количество зарегистрированных 121 чел.</t>
  </si>
  <si>
    <t>содержание и ремонт: - 115713,81</t>
  </si>
  <si>
    <t>капитальный ремонт: - 17898,26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</si>
  <si>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</si>
  <si>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</si>
  <si>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</si>
  <si>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</si>
  <si>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</si>
  <si>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</si>
  <si>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</si>
  <si>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</si>
  <si>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</si>
  <si>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</si>
  <si>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</si>
  <si>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</si>
  <si>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</si>
  <si>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</si>
  <si>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</si>
  <si>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</si>
  <si>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</si>
  <si>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</si>
  <si>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</si>
  <si>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</si>
  <si>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</si>
  <si>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</si>
  <si>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</si>
  <si>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</si>
  <si>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</si>
  <si>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</si>
  <si>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</si>
  <si>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</si>
  <si>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</si>
  <si>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</si>
  <si>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</si>
  <si>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</si>
  <si>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</si>
  <si>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установка шаровых кранов</t>
  </si>
  <si>
    <t>периодическая проверка вентканалов и дымоходов, прочистка</t>
  </si>
  <si>
    <t>изоляция трубопровода отопления</t>
  </si>
  <si>
    <t>чистка кровли от снега и наледи</t>
  </si>
  <si>
    <t>ремонт, окраска цоколя</t>
  </si>
  <si>
    <t>ремонт, укрепление форм детской площадки</t>
  </si>
  <si>
    <t>остекление 1,3,4 п.</t>
  </si>
  <si>
    <t>ремонт пола лестничных площадок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</si>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</sst>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7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856319.54-3848.2</f>
        <v>852471.3400000001</v>
      </c>
      <c r="D12" s="12">
        <f>C12-E12</f>
        <v>685251.43</v>
      </c>
      <c r="E12" s="12">
        <v>167219.91</v>
      </c>
      <c r="F12" s="12"/>
    </row>
    <row r="13" spans="1:6" ht="14.25">
      <c r="A13" s="11" t="s">
        <v>19</v>
      </c>
      <c r="B13" s="12" t="s">
        <v>20</v>
      </c>
      <c r="C13" s="12"/>
      <c r="D13" s="12"/>
      <c r="E13" s="12"/>
      <c r="F13" s="12"/>
    </row>
    <row r="14" spans="1:6" ht="14.25">
      <c r="A14" s="11" t="s">
        <v>21</v>
      </c>
      <c r="B14" s="12" t="s">
        <v>22</v>
      </c>
      <c r="C14" s="12">
        <f>158999.6+44360.83</f>
        <v>203360.43</v>
      </c>
      <c r="D14" s="12">
        <f>C14-E14</f>
        <v>155434.06</v>
      </c>
      <c r="E14" s="12">
        <v>47926.37</v>
      </c>
      <c r="F14" s="12"/>
    </row>
    <row r="15" spans="1:6" ht="14.25">
      <c r="A15" s="11" t="s">
        <v>23</v>
      </c>
      <c r="B15" s="12" t="s">
        <v>24</v>
      </c>
      <c r="C15" s="12">
        <f>98807.46+27525.46</f>
        <v>126332.92000000001</v>
      </c>
      <c r="D15" s="12">
        <f>C15-E15</f>
        <v>96914.75000000001</v>
      </c>
      <c r="E15" s="12">
        <v>29418.17</v>
      </c>
      <c r="F15" s="12"/>
    </row>
    <row r="16" spans="1:6" ht="14.25">
      <c r="A16" s="11" t="s">
        <v>25</v>
      </c>
      <c r="B16" s="12">
        <v>2.95</v>
      </c>
      <c r="C16" s="12">
        <v>14145.12</v>
      </c>
      <c r="D16" s="12">
        <f>C16-E16</f>
        <v>11655.710000000001</v>
      </c>
      <c r="E16" s="12">
        <v>2489.41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B20+B22+B45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69959.28</v>
      </c>
      <c r="D20" s="12">
        <f>C20-E20</f>
        <v>59527.17</v>
      </c>
      <c r="E20" s="12">
        <v>10432.11</v>
      </c>
      <c r="F20" s="12">
        <f>C20</f>
        <v>69959.28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623938.8</v>
      </c>
      <c r="D22" s="12">
        <f>C22-E22</f>
        <v>530907.79</v>
      </c>
      <c r="E22" s="12">
        <v>93031.01</v>
      </c>
      <c r="F22" s="12">
        <f>F23+F24+F25+F26+F27+F28+F29+F30+F44</f>
        <v>632725.1599999999</v>
      </c>
    </row>
    <row r="23" spans="1:6" ht="14.25">
      <c r="A23" s="11" t="s">
        <v>32</v>
      </c>
      <c r="B23" s="12"/>
      <c r="C23" s="12"/>
      <c r="D23" s="12"/>
      <c r="E23" s="12"/>
      <c r="F23" s="12">
        <f>3.77*3389.5*12</f>
        <v>153340.98</v>
      </c>
    </row>
    <row r="24" spans="1:6" ht="14.25">
      <c r="A24" s="11" t="s">
        <v>33</v>
      </c>
      <c r="B24" s="12"/>
      <c r="C24" s="12"/>
      <c r="D24" s="12"/>
      <c r="E24" s="12"/>
      <c r="F24" s="12">
        <f>0.75*3389.5*12</f>
        <v>30505.5</v>
      </c>
    </row>
    <row r="25" spans="1:6" ht="14.25">
      <c r="A25" s="11" t="s">
        <v>34</v>
      </c>
      <c r="B25" s="12"/>
      <c r="C25" s="12"/>
      <c r="D25" s="12"/>
      <c r="E25" s="12"/>
      <c r="F25" s="12">
        <f>0.44*3389.5*12</f>
        <v>17896.56</v>
      </c>
    </row>
    <row r="26" spans="1:6" ht="14.25">
      <c r="A26" s="11" t="s">
        <v>35</v>
      </c>
      <c r="B26" s="12"/>
      <c r="C26" s="12"/>
      <c r="D26" s="12"/>
      <c r="E26" s="12"/>
      <c r="F26" s="12">
        <f>0.53*3389.5*12</f>
        <v>21557.22</v>
      </c>
    </row>
    <row r="27" spans="1:6" ht="14.25">
      <c r="A27" s="11" t="s">
        <v>36</v>
      </c>
      <c r="B27" s="12"/>
      <c r="C27" s="12"/>
      <c r="D27" s="12"/>
      <c r="E27" s="12"/>
      <c r="F27" s="12">
        <f>0.06*3389.5*12</f>
        <v>2440.44</v>
      </c>
    </row>
    <row r="28" spans="1:6" ht="14.25">
      <c r="A28" s="11" t="s">
        <v>37</v>
      </c>
      <c r="B28" s="12"/>
      <c r="C28" s="12"/>
      <c r="D28" s="12"/>
      <c r="E28" s="12"/>
      <c r="F28" s="12">
        <f>1.66*3389.5*12</f>
        <v>67518.84</v>
      </c>
    </row>
    <row r="29" spans="1:6" ht="14.25">
      <c r="A29" s="11" t="s">
        <v>38</v>
      </c>
      <c r="B29" s="12"/>
      <c r="C29" s="12"/>
      <c r="D29" s="12"/>
      <c r="E29" s="12"/>
      <c r="F29" s="12">
        <f>2.8*3389.5*12</f>
        <v>113887.19999999998</v>
      </c>
    </row>
    <row r="30" spans="1:6" ht="14.25">
      <c r="A30" s="15" t="s">
        <v>39</v>
      </c>
      <c r="B30" s="12"/>
      <c r="C30" s="12"/>
      <c r="D30" s="12"/>
      <c r="E30" s="12"/>
      <c r="F30" s="12">
        <v>188158.34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/>
      <c r="B43" s="12"/>
      <c r="C43" s="12"/>
      <c r="D43" s="12"/>
      <c r="E43" s="12"/>
      <c r="F43" s="12"/>
    </row>
    <row r="44" spans="1:6" ht="14.25">
      <c r="A44" s="11" t="s">
        <v>52</v>
      </c>
      <c r="B44" s="12"/>
      <c r="C44" s="12"/>
      <c r="D44" s="12"/>
      <c r="E44" s="12"/>
      <c r="F44" s="12">
        <f>0.92*3389.5*12</f>
        <v>37420.08</v>
      </c>
    </row>
    <row r="45" spans="1:6" ht="14.25">
      <c r="A45" s="11" t="s">
        <v>53</v>
      </c>
      <c r="B45" s="12">
        <v>2.35</v>
      </c>
      <c r="C45" s="12">
        <v>95585.76</v>
      </c>
      <c r="D45" s="12">
        <f>C45-E45</f>
        <v>81281.78</v>
      </c>
      <c r="E45" s="12">
        <v>14303.98</v>
      </c>
      <c r="F45" s="12">
        <f>D45</f>
        <v>81281.78</v>
      </c>
    </row>
    <row r="46" spans="1:6" ht="14.25">
      <c r="A46" s="11" t="s">
        <v>54</v>
      </c>
      <c r="B46" s="12"/>
      <c r="C46" s="12">
        <v>16159.99</v>
      </c>
      <c r="D46" s="12">
        <f>C46-E46</f>
        <v>2020.4599999999991</v>
      </c>
      <c r="E46" s="12">
        <v>14139.53</v>
      </c>
      <c r="F46" s="12"/>
    </row>
    <row r="47" spans="1:6" ht="14.25">
      <c r="A47" s="11"/>
      <c r="B47" s="12"/>
      <c r="C47" s="12"/>
      <c r="D47" s="12"/>
      <c r="E47" s="12"/>
      <c r="F47" s="12"/>
    </row>
    <row r="48" spans="1:6" ht="15">
      <c r="A48" s="9" t="s">
        <v>55</v>
      </c>
      <c r="B48" s="12">
        <v>3.5</v>
      </c>
      <c r="C48" s="12">
        <f>127559.6+1279.6</f>
        <v>128839.20000000001</v>
      </c>
      <c r="D48" s="12">
        <f>C48-E48</f>
        <v>108354.32</v>
      </c>
      <c r="E48" s="12">
        <v>20484.88</v>
      </c>
      <c r="F48" s="12">
        <v>160011.89</v>
      </c>
    </row>
    <row r="49" spans="1:6" ht="14.25">
      <c r="A49" s="15" t="s">
        <v>56</v>
      </c>
      <c r="B49" s="12"/>
      <c r="C49" s="12"/>
      <c r="D49" s="12"/>
      <c r="E49" s="12"/>
      <c r="F49" s="12"/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7" t="s">
        <v>59</v>
      </c>
      <c r="B54" s="17"/>
      <c r="C54" s="17"/>
      <c r="D54" s="17"/>
      <c r="E54" s="17"/>
      <c r="F54" s="17"/>
    </row>
    <row r="55" ht="12.75">
      <c r="B55" s="16"/>
    </row>
    <row r="56" spans="1:5" ht="12.75">
      <c r="A56" s="17" t="s">
        <v>60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2013-06-04T06:20:54Z</dcterms:modified>
  <cp:category/>
  <cp:version/>
  <cp:contentType/>
  <cp:contentStatus/>
</cp:coreProperties>
</file>