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33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<sst xmlns="http://schemas.openxmlformats.org/spreadsheetml/2006/main" count="71" uniqueCount="67">
  <si>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</si>
  <si>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</si>
  <si>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</si>
  <si>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</si>
  <si>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Пролетарская,  д.№ 33</t>
  </si>
  <si>
    <t>Задолженность населения на 01.01.2012, в т.ч.:</t>
  </si>
  <si>
    <t>общая площадь 3927,0 кв.м.</t>
  </si>
  <si>
    <t>коммунальные услуги: - 292941,40</t>
  </si>
  <si>
    <t>количество зарегистрированных 202 чел.</t>
  </si>
  <si>
    <t>содержание и ремонт: - 97422,43</t>
  </si>
  <si>
    <t>капитальный ремонт: - 10413,84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</si>
  <si>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</si>
  <si>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</si>
  <si>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</si>
  <si>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</si>
  <si>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</si>
  <si>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</si>
  <si>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</si>
  <si>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</si>
  <si>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</si>
  <si>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</si>
  <si>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</si>
  <si>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</si>
  <si>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</si>
  <si>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</si>
  <si>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</si>
  <si>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</si>
  <si>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</si>
  <si>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</si>
  <si>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</si>
  <si>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</si>
  <si>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</si>
  <si>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</si>
  <si>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</si>
  <si>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</si>
  <si>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</si>
  <si>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</si>
  <si>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</si>
  <si>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</si>
  <si>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</si>
  <si>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</si>
  <si>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</si>
  <si>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</si>
  <si>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</si>
  <si>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</si>
  <si>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</si>
  <si>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>остекление,ремонт оконных рам 1,2,3,4 п.</t>
  </si>
  <si>
    <t>чистка кровли от снега и наледи</t>
  </si>
  <si>
    <t>промывка, опрессовка кожухотрубного водоподогревателя</t>
  </si>
  <si>
    <t>установка металлических почтовых ящиков 2,3,4 п.</t>
  </si>
  <si>
    <t>косметический ремонт 2,3,4 п.</t>
  </si>
  <si>
    <t>изготовление и установка дверного блока 2,3 п.</t>
  </si>
  <si>
    <t>ремонт межпанельных швов кв.17,60</t>
  </si>
  <si>
    <t>ремонт, окраска малых форм детской площадки</t>
  </si>
  <si>
    <t>завоз песка</t>
  </si>
  <si>
    <t>ремонт козырька над входом в 1,2,3,5 подъезды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</si>
  <si>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</si>
  <si>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</si>
  <si>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</si>
  <si>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</si>
  <si>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автоматики регулирования ГВС</t>
  </si>
  <si>
    <t>принятие узла учета тепловой энергии</t>
  </si>
  <si>
    <t>установка узла учета тепловой энергии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</si>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</sst>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66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988449.69-4576.91</f>
        <v>983872.7799999999</v>
      </c>
      <c r="D12" s="12">
        <f>C12-E12</f>
        <v>806569.5899999999</v>
      </c>
      <c r="E12" s="12">
        <v>177303.19</v>
      </c>
      <c r="F12" s="12"/>
    </row>
    <row r="13" spans="1:6" ht="14.25">
      <c r="A13" s="11" t="s">
        <v>19</v>
      </c>
      <c r="B13" s="12" t="s">
        <v>20</v>
      </c>
      <c r="C13" s="12">
        <f>323770.2-1949.02</f>
        <v>321821.18</v>
      </c>
      <c r="D13" s="12">
        <f>C13-E13</f>
        <v>244573.27</v>
      </c>
      <c r="E13" s="12">
        <v>77247.91</v>
      </c>
      <c r="F13" s="12"/>
    </row>
    <row r="14" spans="1:6" ht="14.25">
      <c r="A14" s="11" t="s">
        <v>21</v>
      </c>
      <c r="B14" s="12" t="s">
        <v>22</v>
      </c>
      <c r="C14" s="12">
        <f>257866.15+35080.05</f>
        <v>292946.2</v>
      </c>
      <c r="D14" s="12">
        <f>C14-E14</f>
        <v>224163.90000000002</v>
      </c>
      <c r="E14" s="12">
        <v>68782.3</v>
      </c>
      <c r="F14" s="12"/>
    </row>
    <row r="15" spans="1:6" ht="14.25">
      <c r="A15" s="11" t="s">
        <v>23</v>
      </c>
      <c r="B15" s="12" t="s">
        <v>24</v>
      </c>
      <c r="C15" s="12">
        <f>160205.99+21772.2</f>
        <v>181978.19</v>
      </c>
      <c r="D15" s="12">
        <f>C15-E15</f>
        <v>139033.4</v>
      </c>
      <c r="E15" s="12">
        <v>42944.79</v>
      </c>
      <c r="F15" s="12"/>
    </row>
    <row r="16" spans="1:6" ht="14.25">
      <c r="A16" s="11" t="s">
        <v>25</v>
      </c>
      <c r="B16" s="12">
        <v>2.95</v>
      </c>
      <c r="C16" s="12">
        <v>16767.39</v>
      </c>
      <c r="D16" s="12">
        <f>C16-E16</f>
        <v>13864.82</v>
      </c>
      <c r="E16" s="12">
        <v>2902.57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B20+B22+B49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80753.52</v>
      </c>
      <c r="D20" s="12">
        <f>C20-E20</f>
        <v>69788.1</v>
      </c>
      <c r="E20" s="12">
        <v>10965.42</v>
      </c>
      <c r="F20" s="12">
        <f>C20</f>
        <v>80753.52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720212.64</v>
      </c>
      <c r="D22" s="12">
        <f>C22-E22</f>
        <v>624518.9400000001</v>
      </c>
      <c r="E22" s="12">
        <v>95693.7</v>
      </c>
      <c r="F22" s="12">
        <f>F23+F24+F25+F26+F27+F28+F29+F30+F48</f>
        <v>1083250.41</v>
      </c>
    </row>
    <row r="23" spans="1:6" ht="14.25">
      <c r="A23" s="11" t="s">
        <v>32</v>
      </c>
      <c r="B23" s="12"/>
      <c r="C23" s="12"/>
      <c r="D23" s="12"/>
      <c r="E23" s="12"/>
      <c r="F23" s="12">
        <f>3.77*3927*12</f>
        <v>177657.48</v>
      </c>
    </row>
    <row r="24" spans="1:6" ht="14.25">
      <c r="A24" s="11" t="s">
        <v>33</v>
      </c>
      <c r="B24" s="12"/>
      <c r="C24" s="12"/>
      <c r="D24" s="12"/>
      <c r="E24" s="12"/>
      <c r="F24" s="12">
        <f>0.92*3927*12</f>
        <v>43354.08</v>
      </c>
    </row>
    <row r="25" spans="1:6" ht="14.25">
      <c r="A25" s="11" t="s">
        <v>34</v>
      </c>
      <c r="B25" s="12"/>
      <c r="C25" s="12"/>
      <c r="D25" s="12"/>
      <c r="E25" s="12"/>
      <c r="F25" s="12">
        <f>0.44*3927*12</f>
        <v>20734.56</v>
      </c>
    </row>
    <row r="26" spans="1:6" ht="14.25">
      <c r="A26" s="11" t="s">
        <v>35</v>
      </c>
      <c r="B26" s="12"/>
      <c r="C26" s="12"/>
      <c r="D26" s="12"/>
      <c r="E26" s="12"/>
      <c r="F26" s="12">
        <f>0.53*3927*12</f>
        <v>24975.72</v>
      </c>
    </row>
    <row r="27" spans="1:6" ht="14.25">
      <c r="A27" s="11" t="s">
        <v>36</v>
      </c>
      <c r="B27" s="12"/>
      <c r="C27" s="12"/>
      <c r="D27" s="12"/>
      <c r="E27" s="12"/>
      <c r="F27" s="12">
        <f>0.06*3927*12</f>
        <v>2827.44</v>
      </c>
    </row>
    <row r="28" spans="1:6" ht="14.25">
      <c r="A28" s="11" t="s">
        <v>37</v>
      </c>
      <c r="B28" s="12"/>
      <c r="C28" s="12"/>
      <c r="D28" s="12"/>
      <c r="E28" s="12"/>
      <c r="F28" s="12">
        <f>1.66*3927*12</f>
        <v>78225.84</v>
      </c>
    </row>
    <row r="29" spans="1:6" ht="14.25">
      <c r="A29" s="11" t="s">
        <v>38</v>
      </c>
      <c r="B29" s="12"/>
      <c r="C29" s="12"/>
      <c r="D29" s="12"/>
      <c r="E29" s="12"/>
      <c r="F29" s="12">
        <f>2.8*3927*12</f>
        <v>131947.19999999998</v>
      </c>
    </row>
    <row r="30" spans="1:6" ht="14.25">
      <c r="A30" s="15" t="s">
        <v>39</v>
      </c>
      <c r="B30" s="12"/>
      <c r="C30" s="12"/>
      <c r="D30" s="12"/>
      <c r="E30" s="12"/>
      <c r="F30" s="12">
        <v>556875.33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 t="s">
        <v>53</v>
      </c>
      <c r="B44" s="12"/>
      <c r="C44" s="12"/>
      <c r="D44" s="12"/>
      <c r="E44" s="12"/>
      <c r="F44" s="12"/>
    </row>
    <row r="45" spans="1:6" ht="14.25">
      <c r="A45" s="11" t="s">
        <v>54</v>
      </c>
      <c r="B45" s="12"/>
      <c r="C45" s="12"/>
      <c r="D45" s="12"/>
      <c r="E45" s="12"/>
      <c r="F45" s="12"/>
    </row>
    <row r="46" spans="1:6" ht="14.25">
      <c r="A46" s="11" t="s">
        <v>55</v>
      </c>
      <c r="B46" s="12"/>
      <c r="C46" s="12"/>
      <c r="D46" s="12"/>
      <c r="E46" s="12"/>
      <c r="F46" s="12"/>
    </row>
    <row r="47" spans="1:6" ht="14.25">
      <c r="A47" s="11"/>
      <c r="B47" s="12"/>
      <c r="C47" s="12"/>
      <c r="D47" s="12"/>
      <c r="E47" s="12"/>
      <c r="F47" s="12"/>
    </row>
    <row r="48" spans="1:6" ht="14.25">
      <c r="A48" s="11" t="s">
        <v>56</v>
      </c>
      <c r="B48" s="12"/>
      <c r="C48" s="12"/>
      <c r="D48" s="12"/>
      <c r="E48" s="12"/>
      <c r="F48" s="12">
        <f>0.99*3927*12</f>
        <v>46652.76</v>
      </c>
    </row>
    <row r="49" spans="1:6" ht="14.25">
      <c r="A49" s="11" t="s">
        <v>57</v>
      </c>
      <c r="B49" s="12">
        <v>2.35</v>
      </c>
      <c r="C49" s="12">
        <v>110335.51</v>
      </c>
      <c r="D49" s="12">
        <f>C49-E49</f>
        <v>95512.61</v>
      </c>
      <c r="E49" s="12">
        <v>14822.9</v>
      </c>
      <c r="F49" s="12">
        <f>D49</f>
        <v>95512.61</v>
      </c>
    </row>
    <row r="50" spans="1:6" ht="14.25">
      <c r="A50" s="11" t="s">
        <v>58</v>
      </c>
      <c r="B50" s="12"/>
      <c r="C50" s="12">
        <v>40824.43</v>
      </c>
      <c r="D50" s="12">
        <f>C50-E50</f>
        <v>9279.48</v>
      </c>
      <c r="E50" s="12">
        <v>31544.95</v>
      </c>
      <c r="F50" s="12"/>
    </row>
    <row r="51" spans="1:6" ht="14.25">
      <c r="A51" s="11"/>
      <c r="B51" s="12"/>
      <c r="C51" s="12"/>
      <c r="D51" s="12"/>
      <c r="E51" s="12"/>
      <c r="F51" s="12"/>
    </row>
    <row r="52" spans="1:6" ht="15">
      <c r="A52" s="9" t="s">
        <v>59</v>
      </c>
      <c r="B52" s="12">
        <v>3.5</v>
      </c>
      <c r="C52" s="12">
        <f>137936.4+305.2</f>
        <v>138241.6</v>
      </c>
      <c r="D52" s="12">
        <f>C52-E52</f>
        <v>124499.75</v>
      </c>
      <c r="E52" s="12">
        <v>13741.85</v>
      </c>
      <c r="F52" s="12">
        <v>265006.62</v>
      </c>
    </row>
    <row r="53" spans="1:6" ht="14.25">
      <c r="A53" s="15" t="s">
        <v>60</v>
      </c>
      <c r="B53" s="12"/>
      <c r="C53" s="12"/>
      <c r="D53" s="12"/>
      <c r="E53" s="12"/>
      <c r="F53" s="12"/>
    </row>
    <row r="54" spans="1:6" ht="14.25">
      <c r="A54" s="15" t="s">
        <v>61</v>
      </c>
      <c r="B54" s="12"/>
      <c r="C54" s="12"/>
      <c r="D54" s="12"/>
      <c r="E54" s="12"/>
      <c r="F54" s="12"/>
    </row>
    <row r="55" spans="1:6" ht="14.25">
      <c r="A55" s="15" t="s">
        <v>62</v>
      </c>
      <c r="B55" s="12"/>
      <c r="C55" s="12"/>
      <c r="D55" s="12"/>
      <c r="E55" s="12"/>
      <c r="F55" s="12"/>
    </row>
    <row r="56" spans="1:6" ht="14.25">
      <c r="A56" s="15" t="s">
        <v>63</v>
      </c>
      <c r="B56" s="12"/>
      <c r="C56" s="12"/>
      <c r="D56" s="12"/>
      <c r="E56" s="12"/>
      <c r="F56" s="12"/>
    </row>
    <row r="57" spans="1:6" ht="14.25">
      <c r="A57" s="15"/>
      <c r="B57" s="12"/>
      <c r="C57" s="12"/>
      <c r="D57" s="12"/>
      <c r="E57" s="12"/>
      <c r="F57" s="12"/>
    </row>
    <row r="59" spans="1:6" ht="12.75">
      <c r="A59" s="17" t="s">
        <v>64</v>
      </c>
      <c r="B59" s="17"/>
      <c r="C59" s="17"/>
      <c r="D59" s="17"/>
      <c r="E59" s="17"/>
      <c r="F59" s="17"/>
    </row>
    <row r="60" ht="12.75">
      <c r="B60" s="16"/>
    </row>
    <row r="61" spans="1:5" ht="12.75">
      <c r="A61" s="17" t="s">
        <v>65</v>
      </c>
      <c r="B61" s="17"/>
      <c r="C61" s="17"/>
      <c r="D61" s="17"/>
      <c r="E61" s="17"/>
    </row>
  </sheetData>
  <sheetProtection selectLockedCells="1" selectUnlockedCells="1"/>
  <mergeCells count="3">
    <mergeCell ref="A59:F59"/>
    <mergeCell ref="A61:E61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2013-06-04T06:23:42Z</dcterms:modified>
  <cp:category/>
  <cp:version/>
  <cp:contentType/>
  <cp:contentStatus/>
</cp:coreProperties>
</file>