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61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<sst xmlns="http://schemas.openxmlformats.org/spreadsheetml/2006/main" count="69" uniqueCount="65">
  <si>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</si>
  <si>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</si>
  <si>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</si>
  <si>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</si>
  <si>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61</t>
  </si>
  <si>
    <t>Задолженность населения на 01.01.2012, в т.ч.:</t>
  </si>
  <si>
    <t>общая площадь 4531,60 кв.м.</t>
  </si>
  <si>
    <t>коммунальные услуги: - 330592,47</t>
  </si>
  <si>
    <t>количество зарегистрированных 213 чел.</t>
  </si>
  <si>
    <t>содержание и ремонт: - 153988,77</t>
  </si>
  <si>
    <t>капитальный ремонт: - 22362,64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</si>
  <si>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</si>
  <si>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</si>
  <si>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</si>
  <si>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</si>
  <si>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</si>
  <si>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</si>
  <si>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</si>
  <si>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</si>
  <si>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</si>
  <si>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</si>
  <si>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</si>
  <si>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</si>
  <si>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</si>
  <si>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</si>
  <si>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</si>
  <si>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</si>
  <si>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</si>
  <si>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</si>
  <si>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</si>
  <si>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</si>
  <si>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</si>
  <si>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</si>
  <si>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</si>
  <si>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</si>
  <si>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</si>
  <si>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</si>
  <si>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</si>
  <si>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</si>
  <si>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</si>
  <si>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</si>
  <si>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</si>
  <si>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</si>
  <si>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</si>
  <si>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</si>
  <si>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дымоходов, прочистка</t>
  </si>
  <si>
    <t>изоляция трубопровода отопления</t>
  </si>
  <si>
    <t>чистка кровли от снега и наледи</t>
  </si>
  <si>
    <t>косметический ремонт 3 п.</t>
  </si>
  <si>
    <t>установка металлических почтовых ящиков 3 п.</t>
  </si>
  <si>
    <t>ремонт межпанельных швов кв.10,55,56,67,93,95,96</t>
  </si>
  <si>
    <t>ремонт мягкой кровли 6 п.</t>
  </si>
  <si>
    <t>остекление, ремонт окон 1,2,6 п.</t>
  </si>
  <si>
    <t>ремонт вентиляционных шахт на кровле 1 п.</t>
  </si>
  <si>
    <t>ремонт малых форм детской площадки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</si>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</sst>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90" zoomScaleNormal="90" workbookViewId="0" topLeftCell="A32">
      <selection activeCell="E56" sqref="E56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8.75" customHeight="1">
      <c r="A5" t="s">
        <v>6</v>
      </c>
      <c r="D5" s="2" t="s">
        <v>7</v>
      </c>
    </row>
    <row r="6" spans="1:4" ht="18.75" customHeight="1">
      <c r="A6" t="s">
        <v>8</v>
      </c>
      <c r="D6" s="2" t="s">
        <v>9</v>
      </c>
    </row>
    <row r="7" ht="14.25" customHeight="1">
      <c r="D7" s="2" t="s">
        <v>10</v>
      </c>
    </row>
    <row r="8" ht="16.5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64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1144858.61-6064.57</f>
        <v>1138794.04</v>
      </c>
      <c r="D12" s="12">
        <f>C12-E12</f>
        <v>903946.06</v>
      </c>
      <c r="E12" s="12">
        <v>234847.98</v>
      </c>
      <c r="F12" s="12"/>
    </row>
    <row r="13" spans="1:6" ht="14.25">
      <c r="A13" s="11" t="s">
        <v>19</v>
      </c>
      <c r="B13" s="12" t="s">
        <v>20</v>
      </c>
      <c r="C13" s="12"/>
      <c r="D13" s="12"/>
      <c r="E13" s="12"/>
      <c r="F13" s="12"/>
    </row>
    <row r="14" spans="1:6" ht="14.25">
      <c r="A14" s="11" t="s">
        <v>21</v>
      </c>
      <c r="B14" s="12" t="s">
        <v>22</v>
      </c>
      <c r="C14" s="12">
        <f>271568.61+39383.55</f>
        <v>310952.16</v>
      </c>
      <c r="D14" s="12">
        <f>C14-E14</f>
        <v>241791.91999999998</v>
      </c>
      <c r="E14" s="12">
        <v>69160.24</v>
      </c>
      <c r="F14" s="12"/>
    </row>
    <row r="15" spans="1:6" ht="14.25">
      <c r="A15" s="11" t="s">
        <v>23</v>
      </c>
      <c r="B15" s="12" t="s">
        <v>24</v>
      </c>
      <c r="C15" s="12">
        <f>168858.87+24532.24</f>
        <v>193391.11</v>
      </c>
      <c r="D15" s="12">
        <f>C15-E15</f>
        <v>151493.33</v>
      </c>
      <c r="E15" s="12">
        <v>41897.78</v>
      </c>
      <c r="F15" s="12"/>
    </row>
    <row r="16" spans="1:6" ht="14.25">
      <c r="A16" s="11" t="s">
        <v>25</v>
      </c>
      <c r="B16" s="12">
        <v>2.95</v>
      </c>
      <c r="C16" s="12">
        <v>32097.31</v>
      </c>
      <c r="D16" s="12">
        <f>C16-E16</f>
        <v>26766.010000000002</v>
      </c>
      <c r="E16" s="12">
        <v>5331.3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B20+B22+B49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93533.52</v>
      </c>
      <c r="D20" s="12">
        <f>C20-E20</f>
        <v>79642</v>
      </c>
      <c r="E20" s="12">
        <v>13891.52</v>
      </c>
      <c r="F20" s="12">
        <f>C20</f>
        <v>93533.52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f>834176.64-1505.21</f>
        <v>832671.43</v>
      </c>
      <c r="D22" s="12">
        <f>C22-E22</f>
        <v>710125.5900000001</v>
      </c>
      <c r="E22" s="12">
        <v>122545.84</v>
      </c>
      <c r="F22" s="12">
        <f>F23+F24+F25+F26+F27+F28+F29+F30+F48</f>
        <v>867476.734</v>
      </c>
    </row>
    <row r="23" spans="1:6" ht="14.25">
      <c r="A23" s="11" t="s">
        <v>32</v>
      </c>
      <c r="B23" s="12"/>
      <c r="C23" s="12"/>
      <c r="D23" s="12"/>
      <c r="E23" s="12"/>
      <c r="F23" s="12">
        <f>3.77*4531.6*12</f>
        <v>205009.58400000003</v>
      </c>
    </row>
    <row r="24" spans="1:6" ht="14.25">
      <c r="A24" s="11" t="s">
        <v>33</v>
      </c>
      <c r="B24" s="12"/>
      <c r="C24" s="12"/>
      <c r="D24" s="12"/>
      <c r="E24" s="12"/>
      <c r="F24" s="12">
        <f>0.73*4531.6*12</f>
        <v>39696.816000000006</v>
      </c>
    </row>
    <row r="25" spans="1:6" ht="14.25">
      <c r="A25" s="11" t="s">
        <v>34</v>
      </c>
      <c r="B25" s="12"/>
      <c r="C25" s="12"/>
      <c r="D25" s="12"/>
      <c r="E25" s="12"/>
      <c r="F25" s="12">
        <f>0.44*4531.6*12</f>
        <v>23926.848</v>
      </c>
    </row>
    <row r="26" spans="1:6" ht="14.25">
      <c r="A26" s="11" t="s">
        <v>35</v>
      </c>
      <c r="B26" s="12"/>
      <c r="C26" s="12"/>
      <c r="D26" s="12"/>
      <c r="E26" s="12"/>
      <c r="F26" s="12">
        <f>0.53*4531.6*12</f>
        <v>28820.976000000006</v>
      </c>
    </row>
    <row r="27" spans="1:6" ht="14.25">
      <c r="A27" s="11" t="s">
        <v>36</v>
      </c>
      <c r="B27" s="12"/>
      <c r="C27" s="12"/>
      <c r="D27" s="12"/>
      <c r="E27" s="12"/>
      <c r="F27" s="12">
        <f>0.06*4531.6*12</f>
        <v>3262.7520000000004</v>
      </c>
    </row>
    <row r="28" spans="1:6" ht="14.25">
      <c r="A28" s="11" t="s">
        <v>37</v>
      </c>
      <c r="B28" s="12"/>
      <c r="C28" s="12"/>
      <c r="D28" s="12"/>
      <c r="E28" s="12"/>
      <c r="F28" s="12">
        <f>1.66*4531.6*12</f>
        <v>90269.47200000001</v>
      </c>
    </row>
    <row r="29" spans="1:6" ht="14.25">
      <c r="A29" s="11" t="s">
        <v>38</v>
      </c>
      <c r="B29" s="12"/>
      <c r="C29" s="12"/>
      <c r="D29" s="12"/>
      <c r="E29" s="12"/>
      <c r="F29" s="12">
        <f>2.8*4531.6*12</f>
        <v>152261.76</v>
      </c>
    </row>
    <row r="30" spans="1:6" ht="14.25">
      <c r="A30" s="15" t="s">
        <v>39</v>
      </c>
      <c r="B30" s="12"/>
      <c r="C30" s="12"/>
      <c r="D30" s="12"/>
      <c r="E30" s="12"/>
      <c r="F30" s="12">
        <v>270936.91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 t="s">
        <v>54</v>
      </c>
      <c r="B45" s="12"/>
      <c r="C45" s="12"/>
      <c r="D45" s="12"/>
      <c r="E45" s="12"/>
      <c r="F45" s="12"/>
    </row>
    <row r="46" spans="1:6" ht="14.25">
      <c r="A46" s="11"/>
      <c r="B46" s="12"/>
      <c r="C46" s="12"/>
      <c r="D46" s="12"/>
      <c r="E46" s="12"/>
      <c r="F46" s="12"/>
    </row>
    <row r="47" spans="1:6" ht="14.25">
      <c r="A47" s="11"/>
      <c r="B47" s="12"/>
      <c r="C47" s="12"/>
      <c r="D47" s="12"/>
      <c r="E47" s="12"/>
      <c r="F47" s="12"/>
    </row>
    <row r="48" spans="1:6" ht="14.25">
      <c r="A48" s="11" t="s">
        <v>55</v>
      </c>
      <c r="B48" s="12"/>
      <c r="C48" s="12"/>
      <c r="D48" s="12"/>
      <c r="E48" s="12"/>
      <c r="F48" s="12">
        <f>0.98*4531.6*12</f>
        <v>53291.615999999995</v>
      </c>
    </row>
    <row r="49" spans="1:6" ht="14.25">
      <c r="A49" s="11" t="s">
        <v>56</v>
      </c>
      <c r="B49" s="12">
        <v>2.35</v>
      </c>
      <c r="C49" s="12">
        <v>127794.24</v>
      </c>
      <c r="D49" s="12">
        <f>C49-E49</f>
        <v>108747.54000000001</v>
      </c>
      <c r="E49" s="12">
        <v>19046.7</v>
      </c>
      <c r="F49" s="12">
        <f>D49</f>
        <v>108747.54000000001</v>
      </c>
    </row>
    <row r="50" spans="1:6" ht="14.25">
      <c r="A50" s="11" t="s">
        <v>57</v>
      </c>
      <c r="B50" s="12"/>
      <c r="C50" s="12">
        <v>50993.67</v>
      </c>
      <c r="D50" s="12">
        <f>C50-E50</f>
        <v>12680.269999999997</v>
      </c>
      <c r="E50" s="12">
        <f>570.72+37723.91+18.77</f>
        <v>38313.4</v>
      </c>
      <c r="F50" s="12"/>
    </row>
    <row r="51" spans="1:6" ht="14.25">
      <c r="A51" s="11"/>
      <c r="B51" s="12"/>
      <c r="C51" s="12"/>
      <c r="D51" s="12"/>
      <c r="E51" s="12"/>
      <c r="F51" s="12"/>
    </row>
    <row r="52" spans="1:6" ht="15">
      <c r="A52" s="9" t="s">
        <v>58</v>
      </c>
      <c r="B52" s="12">
        <v>3.5</v>
      </c>
      <c r="C52" s="12">
        <f>175170.8+5644.8</f>
        <v>180815.59999999998</v>
      </c>
      <c r="D52" s="12">
        <f>C52-E52</f>
        <v>159527.69999999998</v>
      </c>
      <c r="E52" s="12">
        <v>21287.9</v>
      </c>
      <c r="F52" s="12">
        <v>138757.39</v>
      </c>
    </row>
    <row r="53" spans="1:6" ht="14.25">
      <c r="A53" s="15" t="s">
        <v>59</v>
      </c>
      <c r="B53" s="12"/>
      <c r="C53" s="12"/>
      <c r="D53" s="12"/>
      <c r="E53" s="12"/>
      <c r="F53" s="12"/>
    </row>
    <row r="54" spans="1:6" ht="14.25">
      <c r="A54" s="15" t="s">
        <v>60</v>
      </c>
      <c r="B54" s="12"/>
      <c r="C54" s="12"/>
      <c r="D54" s="12"/>
      <c r="E54" s="12"/>
      <c r="F54" s="12"/>
    </row>
    <row r="55" spans="1:6" ht="14.25">
      <c r="A55" s="15" t="s">
        <v>61</v>
      </c>
      <c r="B55" s="12"/>
      <c r="C55" s="12"/>
      <c r="D55" s="12"/>
      <c r="E55" s="12"/>
      <c r="F55" s="12"/>
    </row>
    <row r="56" spans="1:6" ht="14.25">
      <c r="A56" s="15"/>
      <c r="B56" s="12"/>
      <c r="C56" s="12"/>
      <c r="D56" s="12"/>
      <c r="E56" s="12"/>
      <c r="F56" s="12"/>
    </row>
    <row r="58" spans="1:6" ht="12.75">
      <c r="A58" s="17" t="s">
        <v>62</v>
      </c>
      <c r="B58" s="17"/>
      <c r="C58" s="17"/>
      <c r="D58" s="17"/>
      <c r="E58" s="17"/>
      <c r="F58" s="17"/>
    </row>
    <row r="59" ht="12.75">
      <c r="B59" s="16"/>
    </row>
    <row r="60" spans="1:5" ht="12.75">
      <c r="A60" s="17" t="s">
        <v>63</v>
      </c>
      <c r="B60" s="17"/>
      <c r="C60" s="17"/>
      <c r="D60" s="17"/>
      <c r="E60" s="17"/>
    </row>
  </sheetData>
  <sheetProtection selectLockedCells="1" selectUnlockedCells="1"/>
  <mergeCells count="3">
    <mergeCell ref="A58:F58"/>
    <mergeCell ref="A60:E60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2014-03-25T10:40:47Z</cp:lastPrinted>
  <dcterms:modified xsi:type="dcterms:W3CDTF">2014-03-25T10:40:49Z</dcterms:modified>
  <cp:category/>
  <cp:version/>
  <cp:contentType/>
  <cp:contentStatus/>
</cp:coreProperties>
</file>