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7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<sst xmlns="http://schemas.openxmlformats.org/spreadsheetml/2006/main" count="63" uniqueCount="59">
  <si>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</si>
  <si>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</si>
  <si>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</si>
  <si>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</si>
  <si>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Пролетарская,  д.№ 71</t>
  </si>
  <si>
    <t>Задолженность населения на 01.01.2012, в т.ч.:</t>
  </si>
  <si>
    <t>общая площадь 1588,90  кв.м.</t>
  </si>
  <si>
    <t>коммунальные услуги: - 159609,81</t>
  </si>
  <si>
    <t>количество зарегистрированных 78 чел.</t>
  </si>
  <si>
    <t>содержание и ремонт: - 94017,37</t>
  </si>
  <si>
    <t>капитальный ремонт: - 15459,68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</si>
  <si>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</si>
  <si>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</si>
  <si>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</si>
  <si>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</si>
  <si>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</si>
  <si>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</si>
  <si>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</si>
  <si>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</si>
  <si>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</si>
  <si>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</si>
  <si>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</si>
  <si>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</si>
  <si>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</si>
  <si>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</si>
  <si>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</si>
  <si>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</si>
  <si>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</si>
  <si>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</si>
  <si>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</si>
  <si>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</si>
  <si>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</si>
  <si>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</si>
  <si>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</si>
  <si>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</si>
  <si>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</si>
  <si>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</si>
  <si>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</si>
  <si>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</si>
  <si>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</si>
  <si>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</si>
  <si>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</si>
  <si>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</si>
  <si>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</si>
  <si>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ремонт водосточных труб</t>
  </si>
  <si>
    <t>периодическая проверка вентканалов, дымоходов, прочистка</t>
  </si>
  <si>
    <t>изоляция трубопровода отопления</t>
  </si>
  <si>
    <t>чистка кровли от снега и наледи</t>
  </si>
  <si>
    <t>изготовление и установка ограждения газонов 1,2 п.</t>
  </si>
  <si>
    <t>установка гидравлического доводчика 1 п.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</si>
  <si>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</si>
  <si>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</si>
  <si>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</si>
  <si>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</si>
  <si>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принятие узла учета тепловой энергии</t>
  </si>
  <si>
    <t>установка узла учета тепловой энергии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</si>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</sst>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58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401417.99-1803.94</f>
        <v>399614.05</v>
      </c>
      <c r="D12" s="12">
        <f>C12-E12</f>
        <v>293091.68</v>
      </c>
      <c r="E12" s="12">
        <v>106522.37</v>
      </c>
      <c r="F12" s="12"/>
    </row>
    <row r="13" spans="1:6" ht="14.25">
      <c r="A13" s="11" t="s">
        <v>19</v>
      </c>
      <c r="B13" s="12" t="s">
        <v>20</v>
      </c>
      <c r="C13" s="12"/>
      <c r="D13" s="12"/>
      <c r="E13" s="12"/>
      <c r="F13" s="12"/>
    </row>
    <row r="14" spans="1:6" ht="14.25">
      <c r="A14" s="11" t="s">
        <v>21</v>
      </c>
      <c r="B14" s="12" t="s">
        <v>22</v>
      </c>
      <c r="C14" s="12">
        <f>101194.91+18077.94</f>
        <v>119272.85</v>
      </c>
      <c r="D14" s="12">
        <f>C14-E14</f>
        <v>100550.98000000001</v>
      </c>
      <c r="E14" s="12">
        <v>18721.87</v>
      </c>
      <c r="F14" s="12"/>
    </row>
    <row r="15" spans="1:6" ht="14.25">
      <c r="A15" s="11" t="s">
        <v>23</v>
      </c>
      <c r="B15" s="12" t="s">
        <v>24</v>
      </c>
      <c r="C15" s="12">
        <f>62860.16+11231.56</f>
        <v>74091.72</v>
      </c>
      <c r="D15" s="12">
        <f>C15-E15</f>
        <v>62682.67</v>
      </c>
      <c r="E15" s="12">
        <v>11409.05</v>
      </c>
      <c r="F15" s="12"/>
    </row>
    <row r="16" spans="1:6" ht="14.25">
      <c r="A16" s="11" t="s">
        <v>25</v>
      </c>
      <c r="B16" s="12">
        <v>2.95</v>
      </c>
      <c r="C16" s="12">
        <v>11040.75</v>
      </c>
      <c r="D16" s="12">
        <f>C16-E16</f>
        <v>8460.79</v>
      </c>
      <c r="E16" s="12">
        <v>2579.96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B20+B22+B43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32794.68</v>
      </c>
      <c r="D20" s="12">
        <f>C20-E20</f>
        <v>25993.73</v>
      </c>
      <c r="E20" s="12">
        <v>6800.95</v>
      </c>
      <c r="F20" s="12">
        <f>C20</f>
        <v>32794.68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292485</v>
      </c>
      <c r="D22" s="12">
        <f>C22-E22</f>
        <v>232247.76</v>
      </c>
      <c r="E22" s="12">
        <v>60237.24</v>
      </c>
      <c r="F22" s="12">
        <f>F23+F24+F25+F26+F27+F28+F29+F30+F42</f>
        <v>276328.50000000006</v>
      </c>
    </row>
    <row r="23" spans="1:6" ht="14.25">
      <c r="A23" s="11" t="s">
        <v>32</v>
      </c>
      <c r="B23" s="12"/>
      <c r="C23" s="12"/>
      <c r="D23" s="12"/>
      <c r="E23" s="12"/>
      <c r="F23" s="12">
        <f>3.77*1588.9*12</f>
        <v>71881.83600000001</v>
      </c>
    </row>
    <row r="24" spans="1:6" ht="14.25">
      <c r="A24" s="11" t="s">
        <v>33</v>
      </c>
      <c r="B24" s="12"/>
      <c r="C24" s="12"/>
      <c r="D24" s="12"/>
      <c r="E24" s="12"/>
      <c r="F24" s="12">
        <f>0.63*1588.9*12</f>
        <v>12012.084</v>
      </c>
    </row>
    <row r="25" spans="1:6" ht="14.25">
      <c r="A25" s="11" t="s">
        <v>34</v>
      </c>
      <c r="B25" s="12"/>
      <c r="C25" s="12"/>
      <c r="D25" s="12"/>
      <c r="E25" s="12"/>
      <c r="F25" s="12">
        <f>0.44*1588.9*12</f>
        <v>8389.392000000002</v>
      </c>
    </row>
    <row r="26" spans="1:6" ht="14.25">
      <c r="A26" s="11" t="s">
        <v>35</v>
      </c>
      <c r="B26" s="12"/>
      <c r="C26" s="12"/>
      <c r="D26" s="12"/>
      <c r="E26" s="12"/>
      <c r="F26" s="12">
        <f>0.53*1588.9*12</f>
        <v>10105.404</v>
      </c>
    </row>
    <row r="27" spans="1:6" ht="14.25">
      <c r="A27" s="11" t="s">
        <v>36</v>
      </c>
      <c r="B27" s="12"/>
      <c r="C27" s="12"/>
      <c r="D27" s="12"/>
      <c r="E27" s="12"/>
      <c r="F27" s="12">
        <f>0.06*1588.9*12</f>
        <v>1144.008</v>
      </c>
    </row>
    <row r="28" spans="1:6" ht="14.25">
      <c r="A28" s="11" t="s">
        <v>37</v>
      </c>
      <c r="B28" s="12"/>
      <c r="C28" s="12"/>
      <c r="D28" s="12"/>
      <c r="E28" s="12"/>
      <c r="F28" s="12">
        <f>1.66*1588.9*12</f>
        <v>31650.888</v>
      </c>
    </row>
    <row r="29" spans="1:6" ht="14.25">
      <c r="A29" s="11" t="s">
        <v>38</v>
      </c>
      <c r="B29" s="12"/>
      <c r="C29" s="12"/>
      <c r="D29" s="12"/>
      <c r="E29" s="12"/>
      <c r="F29" s="12">
        <f>2.8*1588.9*12</f>
        <v>53387.04</v>
      </c>
    </row>
    <row r="30" spans="1:6" ht="14.25">
      <c r="A30" s="15" t="s">
        <v>39</v>
      </c>
      <c r="B30" s="12"/>
      <c r="C30" s="12"/>
      <c r="D30" s="12"/>
      <c r="E30" s="12"/>
      <c r="F30" s="12">
        <v>69453.72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/>
      <c r="B41" s="12"/>
      <c r="C41" s="12"/>
      <c r="D41" s="12"/>
      <c r="E41" s="12"/>
      <c r="F41" s="12"/>
    </row>
    <row r="42" spans="1:6" ht="14.25">
      <c r="A42" s="11" t="s">
        <v>50</v>
      </c>
      <c r="B42" s="12"/>
      <c r="C42" s="12"/>
      <c r="D42" s="12"/>
      <c r="E42" s="12"/>
      <c r="F42" s="12">
        <f>0.96*1588.9*12</f>
        <v>18304.128</v>
      </c>
    </row>
    <row r="43" spans="1:6" ht="14.25">
      <c r="A43" s="11" t="s">
        <v>51</v>
      </c>
      <c r="B43" s="12">
        <v>2.35</v>
      </c>
      <c r="C43" s="12">
        <v>44808.12</v>
      </c>
      <c r="D43" s="12">
        <f>C43-E43</f>
        <v>35351.9</v>
      </c>
      <c r="E43" s="12">
        <v>9456.22</v>
      </c>
      <c r="F43" s="12">
        <f>D43</f>
        <v>35351.9</v>
      </c>
    </row>
    <row r="44" spans="1:6" ht="14.25">
      <c r="A44" s="11" t="s">
        <v>52</v>
      </c>
      <c r="B44" s="12"/>
      <c r="C44" s="12">
        <v>31443.48</v>
      </c>
      <c r="D44" s="12">
        <f>C44-E44</f>
        <v>13700.29</v>
      </c>
      <c r="E44" s="12">
        <v>17743.19</v>
      </c>
      <c r="F44" s="12"/>
    </row>
    <row r="45" spans="1:6" ht="14.25">
      <c r="A45" s="11"/>
      <c r="B45" s="12"/>
      <c r="C45" s="12"/>
      <c r="D45" s="12"/>
      <c r="E45" s="12"/>
      <c r="F45" s="12"/>
    </row>
    <row r="46" spans="1:6" ht="15">
      <c r="A46" s="9" t="s">
        <v>53</v>
      </c>
      <c r="B46" s="12">
        <v>3.5</v>
      </c>
      <c r="C46" s="12">
        <v>60005.4</v>
      </c>
      <c r="D46" s="12">
        <f>C46-E46</f>
        <v>46574.73</v>
      </c>
      <c r="E46" s="12">
        <v>13430.67</v>
      </c>
      <c r="F46" s="12">
        <v>119859.16</v>
      </c>
    </row>
    <row r="47" spans="1:6" ht="14.25">
      <c r="A47" s="15" t="s">
        <v>54</v>
      </c>
      <c r="B47" s="12"/>
      <c r="C47" s="12"/>
      <c r="D47" s="12"/>
      <c r="E47" s="12"/>
      <c r="F47" s="12"/>
    </row>
    <row r="48" spans="1:6" ht="14.25">
      <c r="A48" s="15" t="s">
        <v>55</v>
      </c>
      <c r="B48" s="12"/>
      <c r="C48" s="12"/>
      <c r="D48" s="12"/>
      <c r="E48" s="12"/>
      <c r="F48" s="12"/>
    </row>
    <row r="49" spans="1:6" ht="14.25">
      <c r="A49" s="15"/>
      <c r="B49" s="12"/>
      <c r="C49" s="12"/>
      <c r="D49" s="12"/>
      <c r="E49" s="12"/>
      <c r="F49" s="12"/>
    </row>
    <row r="51" spans="1:6" ht="12.75">
      <c r="A51" s="17" t="s">
        <v>56</v>
      </c>
      <c r="B51" s="17"/>
      <c r="C51" s="17"/>
      <c r="D51" s="17"/>
      <c r="E51" s="17"/>
      <c r="F51" s="17"/>
    </row>
    <row r="52" ht="12.75">
      <c r="B52" s="16"/>
    </row>
    <row r="53" spans="1:5" ht="12.75">
      <c r="A53" s="17" t="s">
        <v>57</v>
      </c>
      <c r="B53" s="17"/>
      <c r="C53" s="17"/>
      <c r="D53" s="17"/>
      <c r="E53" s="17"/>
    </row>
  </sheetData>
  <sheetProtection selectLockedCells="1" selectUnlockedCells="1"/>
  <mergeCells count="3">
    <mergeCell ref="A51:F51"/>
    <mergeCell ref="A53:E53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2013-06-04T06:24:36Z</dcterms:modified>
  <cp:category/>
  <cp:version/>
  <cp:contentType/>
  <cp:contentStatus/>
</cp:coreProperties>
</file>