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75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<sst xmlns="http://schemas.openxmlformats.org/spreadsheetml/2006/main" count="62" uniqueCount="58">
  <si>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</si>
  <si>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</si>
  <si>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</si>
  <si>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</si>
  <si>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</si>
  <si>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</si>
  <si>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</si>
  <si>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</si>
  <si>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</si>
  <si>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</si>
  <si>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</si>
  <si>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</si>
  <si>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</si>
  <si>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</si>
  <si>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</si>
  <si>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</si>
  <si>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</si>
  <si>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</si>
  <si>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</si>
  <si>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</si>
  <si>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</si>
  <si>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</si>
  <si>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</si>
  <si>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</si>
  <si>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</si>
  <si>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</si>
  <si>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</si>
  <si>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</si>
  <si>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</si>
  <si>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</si>
  <si>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</si>
  <si>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</si>
  <si>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</si>
  <si>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</si>
  <si>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</si>
  <si>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</si>
  <si>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</si>
  <si>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</si>
  <si>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</si>
  <si>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247,93/67,96</t>
  </si>
  <si>
    <t>210,58/23,09</t>
  </si>
  <si>
    <t>127,32/13,96</t>
  </si>
  <si>
    <t>Прочие услуги (коллективная антенна, домофон,наем)</t>
  </si>
  <si>
    <t>периодическая проверка вентканалов, прочистка</t>
  </si>
  <si>
    <t>г.Вологда, ул. Пролетарская,  д.№ 75</t>
  </si>
  <si>
    <t>общая площадь 1452,30 кв.м.</t>
  </si>
  <si>
    <t>количество зарегистрированных 82  чел.</t>
  </si>
  <si>
    <t>период: с 01 февраля 2012 по 31 декабря 2012 года</t>
  </si>
  <si>
    <t>Задолженность населения на 01.02.2012, в т.ч.:</t>
  </si>
  <si>
    <t>коммунальные услуги: 0</t>
  </si>
  <si>
    <t>содержание и ремонт: 0</t>
  </si>
  <si>
    <t>капитальный ремонт: 0</t>
  </si>
  <si>
    <t>покраска трубопроводов отопления</t>
  </si>
  <si>
    <t>смена шаровых кранов</t>
  </si>
  <si>
    <t>ремонт чердачного люка 2,3 п.</t>
  </si>
  <si>
    <t>ремонт водосточных труб</t>
  </si>
  <si>
    <t>установка металлических почтовых ящиков 1,2,3 п.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</si>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</sst>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47</v>
      </c>
    </row>
    <row r="4" spans="1:4" ht="14.25">
      <c r="A4" t="s">
        <v>44</v>
      </c>
      <c r="D4" s="2" t="s">
        <v>48</v>
      </c>
    </row>
    <row r="5" spans="1:4" ht="14.25">
      <c r="A5" t="s">
        <v>45</v>
      </c>
      <c r="D5" s="2" t="s">
        <v>49</v>
      </c>
    </row>
    <row r="6" spans="1:4" ht="11.25" customHeight="1">
      <c r="A6" t="s">
        <v>46</v>
      </c>
      <c r="D6" s="2" t="s">
        <v>50</v>
      </c>
    </row>
    <row r="7" ht="11.25" customHeight="1">
      <c r="D7" s="2" t="s">
        <v>51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57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321973.31-1648.86</f>
        <v>320324.45</v>
      </c>
      <c r="D12" s="15">
        <f>C12-E12</f>
        <v>247347.68</v>
      </c>
      <c r="E12" s="15">
        <v>72976.77</v>
      </c>
      <c r="F12" s="15"/>
    </row>
    <row r="13" spans="1:6" ht="14.25">
      <c r="A13" s="11" t="s">
        <v>11</v>
      </c>
      <c r="B13" s="15" t="s">
        <v>39</v>
      </c>
      <c r="C13" s="15"/>
      <c r="D13" s="15"/>
      <c r="E13" s="15"/>
      <c r="F13" s="15"/>
    </row>
    <row r="14" spans="1:6" ht="14.25">
      <c r="A14" s="11" t="s">
        <v>12</v>
      </c>
      <c r="B14" s="15" t="s">
        <v>40</v>
      </c>
      <c r="C14" s="15">
        <f>122262.53-11224.3</f>
        <v>111038.23</v>
      </c>
      <c r="D14" s="15">
        <f>C14-E14</f>
        <v>89873.31</v>
      </c>
      <c r="E14" s="15">
        <v>21164.92</v>
      </c>
      <c r="F14" s="15"/>
    </row>
    <row r="15" spans="1:6" ht="14.25">
      <c r="A15" s="11" t="s">
        <v>13</v>
      </c>
      <c r="B15" s="15" t="s">
        <v>41</v>
      </c>
      <c r="C15" s="15">
        <f>75861.52-6968.5</f>
        <v>68893.02</v>
      </c>
      <c r="D15" s="15">
        <f>C15-E15</f>
        <v>55931.54000000001</v>
      </c>
      <c r="E15" s="15">
        <v>12961.48</v>
      </c>
      <c r="F15" s="15"/>
    </row>
    <row r="16" spans="1:6" ht="14.25">
      <c r="A16" s="11" t="s">
        <v>14</v>
      </c>
      <c r="B16" s="15">
        <v>2.95</v>
      </c>
      <c r="C16" s="15">
        <v>8038.11</v>
      </c>
      <c r="D16" s="15">
        <f>C16-E16</f>
        <v>6640.26</v>
      </c>
      <c r="E16" s="15">
        <v>1397.85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B20+B22+B47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v>27477.45</v>
      </c>
      <c r="D20" s="15">
        <f>C20-E20</f>
        <v>22945.670000000002</v>
      </c>
      <c r="E20" s="15">
        <v>4531.78</v>
      </c>
      <c r="F20" s="15">
        <f>C20</f>
        <v>27477.45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v>245061.19</v>
      </c>
      <c r="D22" s="15">
        <f>C22-E22</f>
        <v>204644.19</v>
      </c>
      <c r="E22" s="15">
        <v>40417</v>
      </c>
      <c r="F22" s="15">
        <f>F23+F24+F25+F26+F27+F28+F29+F30+F46</f>
        <v>291345.01999999996</v>
      </c>
    </row>
    <row r="23" spans="1:6" ht="14.25">
      <c r="A23" s="11" t="s">
        <v>21</v>
      </c>
      <c r="B23" s="15"/>
      <c r="C23" s="15"/>
      <c r="D23" s="15"/>
      <c r="E23" s="15"/>
      <c r="F23" s="15">
        <f>3.77*1452.3*11</f>
        <v>60226.881</v>
      </c>
    </row>
    <row r="24" spans="1:6" ht="14.25">
      <c r="A24" s="11" t="s">
        <v>22</v>
      </c>
      <c r="B24" s="15"/>
      <c r="C24" s="15"/>
      <c r="D24" s="15"/>
      <c r="E24" s="15"/>
      <c r="F24" s="15">
        <f>0.88*1452.3*11</f>
        <v>14058.264</v>
      </c>
    </row>
    <row r="25" spans="1:6" ht="14.25">
      <c r="A25" s="11" t="s">
        <v>23</v>
      </c>
      <c r="B25" s="15"/>
      <c r="C25" s="15"/>
      <c r="D25" s="15"/>
      <c r="E25" s="15"/>
      <c r="F25" s="15">
        <f>0.44*1452.3*11</f>
        <v>7029.132</v>
      </c>
    </row>
    <row r="26" spans="1:6" ht="14.25">
      <c r="A26" s="11" t="s">
        <v>24</v>
      </c>
      <c r="B26" s="15"/>
      <c r="C26" s="15"/>
      <c r="D26" s="15"/>
      <c r="E26" s="15"/>
      <c r="F26" s="15">
        <f>0.53*1452.3*11</f>
        <v>8466.909</v>
      </c>
    </row>
    <row r="27" spans="1:6" ht="14.25">
      <c r="A27" s="11" t="s">
        <v>25</v>
      </c>
      <c r="B27" s="15"/>
      <c r="C27" s="15"/>
      <c r="D27" s="15"/>
      <c r="E27" s="15"/>
      <c r="F27" s="15">
        <f>0.06*1452.3*11</f>
        <v>958.5179999999999</v>
      </c>
    </row>
    <row r="28" spans="1:6" ht="14.25">
      <c r="A28" s="11" t="s">
        <v>26</v>
      </c>
      <c r="B28" s="15"/>
      <c r="C28" s="15"/>
      <c r="D28" s="15"/>
      <c r="E28" s="15"/>
      <c r="F28" s="15">
        <f>1.66*1452.3*11</f>
        <v>26518.997999999996</v>
      </c>
    </row>
    <row r="29" spans="1:6" ht="14.25">
      <c r="A29" s="11" t="s">
        <v>27</v>
      </c>
      <c r="B29" s="15"/>
      <c r="C29" s="15"/>
      <c r="D29" s="15"/>
      <c r="E29" s="15"/>
      <c r="F29" s="15">
        <f>2.8*1452.3*11</f>
        <v>44730.84</v>
      </c>
    </row>
    <row r="30" spans="1:6" ht="14.25">
      <c r="A30" s="13" t="s">
        <v>28</v>
      </c>
      <c r="B30" s="15"/>
      <c r="C30" s="15"/>
      <c r="D30" s="15"/>
      <c r="E30" s="15"/>
      <c r="F30" s="15">
        <v>114019.19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53</v>
      </c>
      <c r="B35" s="15"/>
      <c r="C35" s="15"/>
      <c r="D35" s="15"/>
      <c r="E35" s="15"/>
      <c r="F35" s="15"/>
    </row>
    <row r="36" spans="1:6" ht="14.25">
      <c r="A36" s="11" t="s">
        <v>43</v>
      </c>
      <c r="B36" s="15"/>
      <c r="C36" s="15"/>
      <c r="D36" s="15"/>
      <c r="E36" s="15"/>
      <c r="F36" s="15"/>
    </row>
    <row r="37" spans="1:6" ht="14.25">
      <c r="A37" s="11" t="s">
        <v>52</v>
      </c>
      <c r="B37" s="15"/>
      <c r="C37" s="15"/>
      <c r="D37" s="15"/>
      <c r="E37" s="15"/>
      <c r="F37" s="15"/>
    </row>
    <row r="38" spans="1:6" ht="14.25">
      <c r="A38" s="11" t="s">
        <v>38</v>
      </c>
      <c r="B38" s="15"/>
      <c r="C38" s="15"/>
      <c r="D38" s="15"/>
      <c r="E38" s="15"/>
      <c r="F38" s="15"/>
    </row>
    <row r="39" spans="1:6" ht="14.25">
      <c r="A39" s="11" t="s">
        <v>54</v>
      </c>
      <c r="B39" s="15"/>
      <c r="C39" s="15"/>
      <c r="D39" s="15"/>
      <c r="E39" s="15"/>
      <c r="F39" s="15"/>
    </row>
    <row r="40" spans="1:6" ht="14.25">
      <c r="A40" s="11" t="s">
        <v>56</v>
      </c>
      <c r="B40" s="15"/>
      <c r="C40" s="15"/>
      <c r="D40" s="15"/>
      <c r="E40" s="15"/>
      <c r="F40" s="15"/>
    </row>
    <row r="41" spans="1:6" ht="14.25">
      <c r="A41" s="11" t="s">
        <v>55</v>
      </c>
      <c r="B41" s="15"/>
      <c r="C41" s="15"/>
      <c r="D41" s="15"/>
      <c r="E41" s="15"/>
      <c r="F41" s="15"/>
    </row>
    <row r="42" spans="1:6" ht="14.25">
      <c r="A42" s="11"/>
      <c r="B42" s="15"/>
      <c r="C42" s="15"/>
      <c r="D42" s="15"/>
      <c r="E42" s="15"/>
      <c r="F42" s="15"/>
    </row>
    <row r="43" spans="1:6" ht="14.25">
      <c r="A43" s="11"/>
      <c r="B43" s="15"/>
      <c r="C43" s="15"/>
      <c r="D43" s="15"/>
      <c r="E43" s="15"/>
      <c r="F43" s="15"/>
    </row>
    <row r="44" spans="1:6" ht="14.25">
      <c r="A44" s="11"/>
      <c r="B44" s="15"/>
      <c r="C44" s="15"/>
      <c r="D44" s="15"/>
      <c r="E44" s="15"/>
      <c r="F44" s="15"/>
    </row>
    <row r="45" spans="1:6" ht="14.25">
      <c r="A45" s="11"/>
      <c r="B45" s="15"/>
      <c r="C45" s="15"/>
      <c r="D45" s="15"/>
      <c r="E45" s="15"/>
      <c r="F45" s="15"/>
    </row>
    <row r="46" spans="1:6" ht="14.25">
      <c r="A46" s="11" t="s">
        <v>33</v>
      </c>
      <c r="B46" s="15"/>
      <c r="C46" s="15"/>
      <c r="D46" s="15"/>
      <c r="E46" s="15"/>
      <c r="F46" s="15">
        <f>0.96*1452.3*11</f>
        <v>15336.287999999999</v>
      </c>
    </row>
    <row r="47" spans="1:6" ht="14.25">
      <c r="A47" s="11" t="s">
        <v>34</v>
      </c>
      <c r="B47" s="15">
        <v>2.35</v>
      </c>
      <c r="C47" s="15">
        <v>37543.33</v>
      </c>
      <c r="D47" s="15">
        <f>C47-E47</f>
        <v>31351.480000000003</v>
      </c>
      <c r="E47" s="15">
        <v>6191.85</v>
      </c>
      <c r="F47" s="15">
        <f>D47</f>
        <v>31351.480000000003</v>
      </c>
    </row>
    <row r="48" spans="1:6" ht="14.25">
      <c r="A48" s="11" t="s">
        <v>42</v>
      </c>
      <c r="B48" s="15"/>
      <c r="C48" s="15">
        <v>5769.44</v>
      </c>
      <c r="D48" s="15">
        <f>C48-E48</f>
        <v>3159.9399999999996</v>
      </c>
      <c r="E48" s="15">
        <v>2609.5</v>
      </c>
      <c r="F48" s="15"/>
    </row>
    <row r="49" spans="1:6" ht="14.25">
      <c r="A49" s="11"/>
      <c r="B49" s="15"/>
      <c r="C49" s="15"/>
      <c r="D49" s="15"/>
      <c r="E49" s="15"/>
      <c r="F49" s="15"/>
    </row>
    <row r="50" spans="1:6" ht="15">
      <c r="A50" s="9" t="s">
        <v>35</v>
      </c>
      <c r="B50" s="15">
        <v>3.5</v>
      </c>
      <c r="C50" s="15">
        <v>50354.15</v>
      </c>
      <c r="D50" s="15">
        <f>C50-E50</f>
        <v>41867.33</v>
      </c>
      <c r="E50" s="15">
        <v>8486.82</v>
      </c>
      <c r="F50" s="15">
        <v>0</v>
      </c>
    </row>
    <row r="51" spans="1:6" ht="14.25">
      <c r="A51" s="13"/>
      <c r="B51" s="15"/>
      <c r="C51" s="15"/>
      <c r="D51" s="15"/>
      <c r="E51" s="15"/>
      <c r="F51" s="15"/>
    </row>
    <row r="52" spans="1:6" ht="14.25">
      <c r="A52" s="13"/>
      <c r="B52" s="15"/>
      <c r="C52" s="15"/>
      <c r="D52" s="15"/>
      <c r="E52" s="15"/>
      <c r="F52" s="15"/>
    </row>
    <row r="54" spans="1:6" ht="12.75">
      <c r="A54" s="17" t="s">
        <v>36</v>
      </c>
      <c r="B54" s="17"/>
      <c r="C54" s="17"/>
      <c r="D54" s="17"/>
      <c r="E54" s="17"/>
      <c r="F54" s="17"/>
    </row>
    <row r="55" ht="12.75">
      <c r="B55" s="14"/>
    </row>
    <row r="56" spans="1:5" ht="12.75">
      <c r="A56" s="17" t="s">
        <v>37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2012-11-21T06:53:57Z</dcterms:created>
  <dcterms:modified xsi:type="dcterms:W3CDTF">2013-06-04T06:24:44Z</dcterms:modified>
  <cp:category/>
  <cp:version/>
  <cp:contentType/>
  <cp:contentStatus/>
</cp:coreProperties>
</file>