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Удар,13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<sst xmlns="http://schemas.openxmlformats.org/spreadsheetml/2006/main" count="60" uniqueCount="56">
  <si>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</si>
  <si>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</si>
  <si>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</si>
  <si>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</si>
  <si>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Ударников,  д.№ 13</t>
  </si>
  <si>
    <t>Задолженность населения на 01.01.2012, в т.ч.:</t>
  </si>
  <si>
    <t>общая площадь 844,80 кв.м.</t>
  </si>
  <si>
    <t>коммунальные услуги: - 70034,15</t>
  </si>
  <si>
    <t>количество зарегистрированных 39 чел.</t>
  </si>
  <si>
    <t>содержание и ремонт: - 26847,60</t>
  </si>
  <si>
    <t>капитальный ремонт: - 4510,15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</si>
  <si>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</si>
  <si>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</si>
  <si>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</si>
  <si>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</si>
  <si>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</si>
  <si>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</si>
  <si>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</si>
  <si>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</si>
  <si>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</si>
  <si>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</si>
  <si>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</si>
  <si>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</si>
  <si>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</si>
  <si>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</si>
  <si>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</si>
  <si>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</si>
  <si>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</si>
  <si>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</si>
  <si>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</si>
  <si>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</si>
  <si>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</si>
  <si>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</si>
  <si>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</si>
  <si>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</si>
  <si>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</si>
  <si>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</si>
  <si>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</si>
  <si>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</si>
  <si>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</si>
  <si>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</si>
  <si>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</si>
  <si>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</si>
  <si>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</si>
  <si>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</si>
  <si>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</t>
  </si>
  <si>
    <t>омоложение деревьев</t>
  </si>
  <si>
    <t>промывка кожухотрубного водоподогревателя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</si>
  <si>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</si>
  <si>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</si>
  <si>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</si>
  <si>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</si>
  <si>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экспертиза сметной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</si>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</sst>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55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213429.4-959.12</f>
        <v>212470.28</v>
      </c>
      <c r="D12" s="12">
        <f>C12-E12</f>
        <v>166663.97999999998</v>
      </c>
      <c r="E12" s="12">
        <v>45806.3</v>
      </c>
      <c r="F12" s="12"/>
    </row>
    <row r="13" spans="1:6" ht="14.25">
      <c r="A13" s="11" t="s">
        <v>19</v>
      </c>
      <c r="B13" s="12" t="s">
        <v>20</v>
      </c>
      <c r="C13" s="12">
        <f>70792.75+2593.08</f>
        <v>73385.83</v>
      </c>
      <c r="D13" s="12">
        <f>C13-E13</f>
        <v>55635.01</v>
      </c>
      <c r="E13" s="12">
        <v>17750.82</v>
      </c>
      <c r="F13" s="12"/>
    </row>
    <row r="14" spans="1:6" ht="14.25">
      <c r="A14" s="11" t="s">
        <v>21</v>
      </c>
      <c r="B14" s="12" t="s">
        <v>22</v>
      </c>
      <c r="C14" s="12">
        <f>54639.83+1475.19</f>
        <v>56115.020000000004</v>
      </c>
      <c r="D14" s="12">
        <f>C14-E14</f>
        <v>41920.33</v>
      </c>
      <c r="E14" s="12">
        <v>14194.69</v>
      </c>
      <c r="F14" s="12"/>
    </row>
    <row r="15" spans="1:6" ht="14.25">
      <c r="A15" s="11" t="s">
        <v>23</v>
      </c>
      <c r="B15" s="12" t="s">
        <v>24</v>
      </c>
      <c r="C15" s="12">
        <f>33980.98+916.27</f>
        <v>34897.25</v>
      </c>
      <c r="D15" s="12">
        <f>C15-E15</f>
        <v>26129.05</v>
      </c>
      <c r="E15" s="12">
        <v>8768.2</v>
      </c>
      <c r="F15" s="12"/>
    </row>
    <row r="16" spans="1:6" ht="14.25">
      <c r="A16" s="11" t="s">
        <v>25</v>
      </c>
      <c r="B16" s="12">
        <v>2.95</v>
      </c>
      <c r="C16" s="12">
        <v>8975.35</v>
      </c>
      <c r="D16" s="12">
        <f>C16-E16</f>
        <v>7319.59</v>
      </c>
      <c r="E16" s="12">
        <v>1655.76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B20+B22+B42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17436.72</v>
      </c>
      <c r="D20" s="12">
        <f>C20-E20</f>
        <v>14508.650000000001</v>
      </c>
      <c r="E20" s="12">
        <v>2928.07</v>
      </c>
      <c r="F20" s="12">
        <f>C20</f>
        <v>17436.72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155511</v>
      </c>
      <c r="D22" s="12">
        <f>C22-E22</f>
        <v>129396.66</v>
      </c>
      <c r="E22" s="12">
        <v>26114.34</v>
      </c>
      <c r="F22" s="12">
        <f>F23+F24+F25+F26+F27+F28+F29+F30+F41</f>
        <v>152865.378</v>
      </c>
    </row>
    <row r="23" spans="1:6" ht="14.25">
      <c r="A23" s="11" t="s">
        <v>32</v>
      </c>
      <c r="B23" s="12"/>
      <c r="C23" s="12"/>
      <c r="D23" s="12"/>
      <c r="E23" s="12"/>
      <c r="F23" s="12">
        <f>3.77*844.8*12</f>
        <v>38218.75199999999</v>
      </c>
    </row>
    <row r="24" spans="1:6" ht="14.25">
      <c r="A24" s="11" t="s">
        <v>33</v>
      </c>
      <c r="B24" s="12"/>
      <c r="C24" s="12"/>
      <c r="D24" s="12"/>
      <c r="E24" s="12"/>
      <c r="F24" s="12">
        <f>0.3*844.8*12</f>
        <v>3041.2799999999997</v>
      </c>
    </row>
    <row r="25" spans="1:6" ht="14.25">
      <c r="A25" s="11" t="s">
        <v>34</v>
      </c>
      <c r="B25" s="12"/>
      <c r="C25" s="12"/>
      <c r="D25" s="12"/>
      <c r="E25" s="12"/>
      <c r="F25" s="12">
        <f>0.44*844.8*12</f>
        <v>4460.544</v>
      </c>
    </row>
    <row r="26" spans="1:6" ht="14.25">
      <c r="A26" s="11" t="s">
        <v>35</v>
      </c>
      <c r="B26" s="12"/>
      <c r="C26" s="12"/>
      <c r="D26" s="12"/>
      <c r="E26" s="12"/>
      <c r="F26" s="12">
        <f>0.53*844.8*12</f>
        <v>5372.928</v>
      </c>
    </row>
    <row r="27" spans="1:6" ht="14.25">
      <c r="A27" s="11" t="s">
        <v>36</v>
      </c>
      <c r="B27" s="12"/>
      <c r="C27" s="12"/>
      <c r="D27" s="12"/>
      <c r="E27" s="12"/>
      <c r="F27" s="12">
        <f>0.06*844.8*12</f>
        <v>608.256</v>
      </c>
    </row>
    <row r="28" spans="1:6" ht="14.25">
      <c r="A28" s="11" t="s">
        <v>37</v>
      </c>
      <c r="B28" s="12"/>
      <c r="C28" s="12"/>
      <c r="D28" s="12"/>
      <c r="E28" s="12"/>
      <c r="F28" s="12">
        <f>1.66*844.8*12</f>
        <v>16828.415999999997</v>
      </c>
    </row>
    <row r="29" spans="1:6" ht="14.25">
      <c r="A29" s="11" t="s">
        <v>38</v>
      </c>
      <c r="B29" s="12"/>
      <c r="C29" s="12"/>
      <c r="D29" s="12"/>
      <c r="E29" s="12"/>
      <c r="F29" s="12">
        <f>2.8*844.8*12</f>
        <v>28385.279999999995</v>
      </c>
    </row>
    <row r="30" spans="1:6" ht="14.25">
      <c r="A30" s="15" t="s">
        <v>39</v>
      </c>
      <c r="B30" s="12"/>
      <c r="C30" s="12"/>
      <c r="D30" s="12"/>
      <c r="E30" s="12"/>
      <c r="F30" s="12">
        <v>46116.45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/>
      <c r="B39" s="12"/>
      <c r="C39" s="12"/>
      <c r="D39" s="12"/>
      <c r="E39" s="12"/>
      <c r="F39" s="12"/>
    </row>
    <row r="40" spans="1:6" ht="14.25">
      <c r="A40" s="11"/>
      <c r="B40" s="12"/>
      <c r="C40" s="12"/>
      <c r="D40" s="12"/>
      <c r="E40" s="12"/>
      <c r="F40" s="12"/>
    </row>
    <row r="41" spans="1:6" ht="14.25">
      <c r="A41" s="11" t="s">
        <v>48</v>
      </c>
      <c r="B41" s="12"/>
      <c r="C41" s="12"/>
      <c r="D41" s="12"/>
      <c r="E41" s="12"/>
      <c r="F41" s="12">
        <f>0.97*844.8*12</f>
        <v>9833.471999999998</v>
      </c>
    </row>
    <row r="42" spans="1:6" ht="14.25">
      <c r="A42" s="11" t="s">
        <v>49</v>
      </c>
      <c r="B42" s="12">
        <v>2.35</v>
      </c>
      <c r="C42" s="12">
        <v>23823.96</v>
      </c>
      <c r="D42" s="12">
        <f>C42-E42</f>
        <v>19823.079999999998</v>
      </c>
      <c r="E42" s="12">
        <v>4000.88</v>
      </c>
      <c r="F42" s="12">
        <f>D42</f>
        <v>19823.079999999998</v>
      </c>
    </row>
    <row r="43" spans="1:6" ht="14.25">
      <c r="A43" s="11" t="s">
        <v>50</v>
      </c>
      <c r="B43" s="12"/>
      <c r="C43" s="12">
        <v>8773.29</v>
      </c>
      <c r="D43" s="12">
        <f>C43-E43</f>
        <v>1415.6200000000008</v>
      </c>
      <c r="E43" s="12">
        <v>7357.67</v>
      </c>
      <c r="F43" s="12"/>
    </row>
    <row r="44" spans="1:6" ht="14.25">
      <c r="A44" s="11"/>
      <c r="B44" s="12"/>
      <c r="C44" s="12"/>
      <c r="D44" s="12"/>
      <c r="E44" s="12"/>
      <c r="F44" s="12"/>
    </row>
    <row r="45" spans="1:6" ht="15">
      <c r="A45" s="9" t="s">
        <v>51</v>
      </c>
      <c r="B45" s="12">
        <v>3.5</v>
      </c>
      <c r="C45" s="12">
        <v>31794</v>
      </c>
      <c r="D45" s="12">
        <f>C45-E45</f>
        <v>26141.94</v>
      </c>
      <c r="E45" s="12">
        <v>5652.06</v>
      </c>
      <c r="F45" s="12">
        <v>8896.02</v>
      </c>
    </row>
    <row r="46" spans="1:6" ht="14.25">
      <c r="A46" s="15" t="s">
        <v>52</v>
      </c>
      <c r="B46" s="12"/>
      <c r="C46" s="12"/>
      <c r="D46" s="12"/>
      <c r="E46" s="12"/>
      <c r="F46" s="12"/>
    </row>
    <row r="47" spans="1:6" ht="14.25">
      <c r="A47" s="15"/>
      <c r="B47" s="12"/>
      <c r="C47" s="12"/>
      <c r="D47" s="12"/>
      <c r="E47" s="12"/>
      <c r="F47" s="12"/>
    </row>
    <row r="49" spans="1:6" ht="12.75">
      <c r="A49" s="17" t="s">
        <v>53</v>
      </c>
      <c r="B49" s="17"/>
      <c r="C49" s="17"/>
      <c r="D49" s="17"/>
      <c r="E49" s="17"/>
      <c r="F49" s="17"/>
    </row>
    <row r="50" ht="12.75">
      <c r="B50" s="16"/>
    </row>
    <row r="51" spans="1:5" ht="12.75">
      <c r="A51" s="17" t="s">
        <v>54</v>
      </c>
      <c r="B51" s="17"/>
      <c r="C51" s="17"/>
      <c r="D51" s="17"/>
      <c r="E51" s="17"/>
    </row>
  </sheetData>
  <sheetProtection selectLockedCells="1" selectUnlockedCells="1"/>
  <mergeCells count="3">
    <mergeCell ref="A49:F49"/>
    <mergeCell ref="A51:E51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2013-06-04T06:24:56Z</dcterms:modified>
  <cp:category/>
  <cp:version/>
  <cp:contentType/>
  <cp:contentStatus/>
</cp:coreProperties>
</file>